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4" activeTab="6"/>
  </bookViews>
  <sheets>
    <sheet name="01-04-2020 TO 30-04-2020" sheetId="1" r:id="rId1"/>
    <sheet name="01-05-2020 to 31-05-2020" sheetId="2" r:id="rId2"/>
    <sheet name="01-06-2020 TO 30-06-2020" sheetId="3" r:id="rId3"/>
    <sheet name="01-07-2020 to 31-07-2020" sheetId="4" r:id="rId4"/>
    <sheet name="01-08-2020 TO 31-08-2020" sheetId="5" r:id="rId5"/>
    <sheet name="01-09-2020 TO 30-09-2020" sheetId="6" r:id="rId6"/>
    <sheet name="01-10-2020 to 31-10-2020" sheetId="7" r:id="rId7"/>
  </sheets>
  <definedNames>
    <definedName name="_xlnm.Print_Area" localSheetId="0">'01-04-2020 TO 30-04-2020'!$A$1:$M$25</definedName>
    <definedName name="_xlnm.Print_Area" localSheetId="1">'01-05-2020 to 31-05-2020'!$A$1:$Q$27</definedName>
  </definedNames>
  <calcPr calcId="124519"/>
</workbook>
</file>

<file path=xl/calcChain.xml><?xml version="1.0" encoding="utf-8"?>
<calcChain xmlns="http://schemas.openxmlformats.org/spreadsheetml/2006/main">
  <c r="J25" i="7"/>
  <c r="I25"/>
  <c r="H25"/>
  <c r="M24"/>
  <c r="K24"/>
  <c r="M22"/>
  <c r="K22"/>
  <c r="M20"/>
  <c r="L14"/>
  <c r="J14"/>
  <c r="I14"/>
  <c r="H14"/>
  <c r="M7"/>
  <c r="K7"/>
  <c r="M6"/>
  <c r="M14" s="1"/>
  <c r="K6"/>
  <c r="K14" s="1"/>
  <c r="K5"/>
  <c r="M5" s="1"/>
  <c r="M9" i="6"/>
  <c r="K9"/>
  <c r="M12"/>
  <c r="K12"/>
  <c r="J25"/>
  <c r="I25"/>
  <c r="H25"/>
  <c r="M24"/>
  <c r="K24"/>
  <c r="M22"/>
  <c r="K22"/>
  <c r="K25" s="1"/>
  <c r="M20"/>
  <c r="L14"/>
  <c r="J14"/>
  <c r="I14"/>
  <c r="H14"/>
  <c r="M11"/>
  <c r="K11"/>
  <c r="M7"/>
  <c r="K7"/>
  <c r="M6"/>
  <c r="M14" s="1"/>
  <c r="K6"/>
  <c r="K14" s="1"/>
  <c r="K5"/>
  <c r="M5" s="1"/>
  <c r="J25" i="5"/>
  <c r="I25"/>
  <c r="H25"/>
  <c r="M24"/>
  <c r="K24"/>
  <c r="M22"/>
  <c r="K22"/>
  <c r="K25" s="1"/>
  <c r="M20"/>
  <c r="L14"/>
  <c r="J14"/>
  <c r="I14"/>
  <c r="H14"/>
  <c r="M11"/>
  <c r="K11"/>
  <c r="K14" s="1"/>
  <c r="M7"/>
  <c r="K7"/>
  <c r="M6"/>
  <c r="M14" s="1"/>
  <c r="K6"/>
  <c r="M5"/>
  <c r="K5"/>
  <c r="K7" i="4"/>
  <c r="M7"/>
  <c r="I14"/>
  <c r="J14"/>
  <c r="K14"/>
  <c r="L14"/>
  <c r="M14"/>
  <c r="H14"/>
  <c r="J25"/>
  <c r="I25"/>
  <c r="H25"/>
  <c r="M24"/>
  <c r="K24"/>
  <c r="M22"/>
  <c r="K22"/>
  <c r="K25" s="1"/>
  <c r="M20"/>
  <c r="M11"/>
  <c r="K11"/>
  <c r="M6"/>
  <c r="K6"/>
  <c r="K5"/>
  <c r="M5" s="1"/>
  <c r="M10" i="3"/>
  <c r="K10"/>
  <c r="J25"/>
  <c r="I25"/>
  <c r="H25"/>
  <c r="M24"/>
  <c r="K24"/>
  <c r="M22"/>
  <c r="K22"/>
  <c r="K25" s="1"/>
  <c r="M20"/>
  <c r="L14"/>
  <c r="J14"/>
  <c r="I14"/>
  <c r="H14"/>
  <c r="M11"/>
  <c r="K11"/>
  <c r="M14"/>
  <c r="K14"/>
  <c r="M6"/>
  <c r="K6"/>
  <c r="K5"/>
  <c r="M5" s="1"/>
  <c r="J24" i="2"/>
  <c r="I24"/>
  <c r="H24"/>
  <c r="M23"/>
  <c r="K23"/>
  <c r="M21"/>
  <c r="K21"/>
  <c r="K24" s="1"/>
  <c r="M19"/>
  <c r="L13"/>
  <c r="J13"/>
  <c r="I13"/>
  <c r="H13"/>
  <c r="M11"/>
  <c r="K11"/>
  <c r="M10"/>
  <c r="K10"/>
  <c r="M9"/>
  <c r="K9"/>
  <c r="M8"/>
  <c r="K8"/>
  <c r="M7"/>
  <c r="K7"/>
  <c r="K13" s="1"/>
  <c r="M6"/>
  <c r="K6"/>
  <c r="K5"/>
  <c r="M5" s="1"/>
  <c r="I14" i="1"/>
  <c r="J14"/>
  <c r="K14"/>
  <c r="L14"/>
  <c r="M14"/>
  <c r="H14"/>
  <c r="J25"/>
  <c r="I25"/>
  <c r="H25"/>
  <c r="M24"/>
  <c r="K24"/>
  <c r="M22"/>
  <c r="K22"/>
  <c r="K25" s="1"/>
  <c r="M20"/>
  <c r="M6"/>
  <c r="K6"/>
  <c r="K5"/>
  <c r="M5" s="1"/>
  <c r="K25" i="7" l="1"/>
  <c r="M25"/>
  <c r="M25" i="6"/>
  <c r="M25" i="5"/>
  <c r="M25" i="4"/>
  <c r="M25" i="3"/>
  <c r="M24" i="2"/>
  <c r="M13"/>
  <c r="M25" i="1"/>
</calcChain>
</file>

<file path=xl/sharedStrings.xml><?xml version="1.0" encoding="utf-8"?>
<sst xmlns="http://schemas.openxmlformats.org/spreadsheetml/2006/main" count="228" uniqueCount="54">
  <si>
    <t>PURCHASE ACCOUNT</t>
  </si>
  <si>
    <t>DATE</t>
  </si>
  <si>
    <t>INVOICE NO</t>
  </si>
  <si>
    <t>GSTIN NO</t>
  </si>
  <si>
    <t>HSN</t>
  </si>
  <si>
    <t>AMOUNT</t>
  </si>
  <si>
    <t>TOTAL TAX AMOUNT</t>
  </si>
  <si>
    <t>ROUND OFF</t>
  </si>
  <si>
    <t>TOTAL</t>
  </si>
  <si>
    <t xml:space="preserve">AGRICULTURE PURCHASE </t>
  </si>
  <si>
    <t>FERTILIZER</t>
  </si>
  <si>
    <t>29AAAA10050M1ZR</t>
  </si>
  <si>
    <t>GRAND TOTAL</t>
  </si>
  <si>
    <t>SALES ACCOUNT</t>
  </si>
  <si>
    <t>SGST</t>
  </si>
  <si>
    <t>CGST</t>
  </si>
  <si>
    <t xml:space="preserve">AGRICULTURE SALES  </t>
  </si>
  <si>
    <t>NON AGRI(NAILES)</t>
  </si>
  <si>
    <t>KDG227</t>
  </si>
  <si>
    <t>29ADZPV9552G1ZC</t>
  </si>
  <si>
    <t>KDG352</t>
  </si>
  <si>
    <t>KDG308</t>
  </si>
  <si>
    <t>KDG425</t>
  </si>
  <si>
    <t>KDG548</t>
  </si>
  <si>
    <t>IPL DAP</t>
  </si>
  <si>
    <t>SKMS03003040</t>
  </si>
  <si>
    <t>PRODUCT</t>
  </si>
  <si>
    <t>ROCK PHOS</t>
  </si>
  <si>
    <t>UNITED PHOSPHATES AND MINERALS</t>
  </si>
  <si>
    <t>MOSAIC</t>
  </si>
  <si>
    <t>IPL 16:16:16</t>
  </si>
  <si>
    <t>NPLK 15:15:15</t>
  </si>
  <si>
    <t>IFFCO</t>
  </si>
  <si>
    <t>NAME OF THE SUPPLIER</t>
  </si>
  <si>
    <t>01-04-2020 TO 30-04-2020</t>
  </si>
  <si>
    <t>01-05-2020 TO 31-05-2020</t>
  </si>
  <si>
    <t>01-06-2020 TO 30-06-2020</t>
  </si>
  <si>
    <t>SKMS03003292</t>
  </si>
  <si>
    <t>UREA</t>
  </si>
  <si>
    <t>01-07-2020 TO 31-07-2020</t>
  </si>
  <si>
    <t>KNIFE</t>
  </si>
  <si>
    <t>DHABEE</t>
  </si>
  <si>
    <t>KDG684</t>
  </si>
  <si>
    <t>IPL UREA</t>
  </si>
  <si>
    <t>01-08-2020 TO 31-08-2020</t>
  </si>
  <si>
    <t>ROCK PHOSPHATE</t>
  </si>
  <si>
    <t>01-09-2020 TO 30-09-2020</t>
  </si>
  <si>
    <t>KDG893</t>
  </si>
  <si>
    <t>IPL POTASH</t>
  </si>
  <si>
    <t>KDG1182</t>
  </si>
  <si>
    <t>NAILS</t>
  </si>
  <si>
    <t>MYSORE NAILS &amp; FASTENERS</t>
  </si>
  <si>
    <t>29AADFM6390E1Z4</t>
  </si>
  <si>
    <t>01-10-2020 TO 31-10-2020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</si>
</sst>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0" fontId="2" fillId="0" borderId="0" xfId="0" applyNumberFormat="1" applyFont="1"/>
    <xf numFmtId="10" fontId="2" fillId="0" borderId="0" xfId="0" applyNumberFormat="1" applyFont="1" applyAlignment="1">
      <alignment horizontal="center" wrapText="1"/>
    </xf>
    <xf numFmtId="0" fontId="3" fillId="0" borderId="0" xfId="0" applyFont="1"/>
    <xf numFmtId="9" fontId="3" fillId="0" borderId="0" xfId="0" applyNumberFormat="1" applyFont="1"/>
    <xf numFmtId="14" fontId="0" fillId="0" borderId="0" xfId="0" applyNumberFormat="1"/>
    <xf numFmtId="2" fontId="0" fillId="0" borderId="0" xfId="0" applyNumberFormat="1"/>
    <xf numFmtId="14" fontId="3" fillId="0" borderId="0" xfId="0" applyNumberFormat="1" applyFont="1"/>
    <xf numFmtId="0" fontId="0" fillId="2" borderId="0" xfId="0" applyFill="1"/>
    <xf numFmtId="2" fontId="0" fillId="2" borderId="0" xfId="0" applyNumberFormat="1" applyFill="1"/>
    <xf numFmtId="0" fontId="0" fillId="3" borderId="0" xfId="0" applyFill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9" fontId="2" fillId="0" borderId="0" xfId="0" applyNumberFormat="1" applyFont="1"/>
    <xf numFmtId="2" fontId="2" fillId="0" borderId="0" xfId="0" applyNumberFormat="1" applyFont="1"/>
    <xf numFmtId="0" fontId="2" fillId="3" borderId="0" xfId="0" applyFont="1" applyFill="1"/>
    <xf numFmtId="2" fontId="2" fillId="3" borderId="0" xfId="1" applyNumberFormat="1" applyFont="1" applyFill="1"/>
    <xf numFmtId="2" fontId="2" fillId="3" borderId="0" xfId="0" applyNumberFormat="1" applyFont="1" applyFill="1"/>
    <xf numFmtId="2" fontId="3" fillId="0" borderId="0" xfId="0" applyNumberFormat="1" applyFont="1"/>
    <xf numFmtId="14" fontId="2" fillId="0" borderId="0" xfId="0" applyNumberFormat="1" applyFont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opLeftCell="A4" workbookViewId="0">
      <selection activeCell="E5" sqref="E5"/>
    </sheetView>
  </sheetViews>
  <sheetFormatPr defaultRowHeight="15"/>
  <cols>
    <col min="1" max="1" width="8.28515625" customWidth="1"/>
    <col min="2" max="2" width="13.7109375" customWidth="1"/>
    <col min="3" max="3" width="12.85546875" customWidth="1"/>
    <col min="4" max="4" width="17.28515625" customWidth="1"/>
    <col min="5" max="5" width="10.42578125" customWidth="1"/>
    <col min="6" max="6" width="18.140625" customWidth="1"/>
    <col min="8" max="8" width="10.42578125" customWidth="1"/>
    <col min="10" max="10" width="14.28515625" customWidth="1"/>
    <col min="11" max="11" width="12.28515625" customWidth="1"/>
    <col min="12" max="12" width="5" customWidth="1"/>
    <col min="13" max="13" width="12.42578125" customWidth="1"/>
  </cols>
  <sheetData>
    <row r="1" spans="1:13">
      <c r="E1" s="27" t="s">
        <v>0</v>
      </c>
      <c r="F1" s="27"/>
      <c r="G1" s="27"/>
      <c r="H1" s="27"/>
      <c r="I1" s="27"/>
      <c r="J1" s="27"/>
      <c r="K1" s="27"/>
      <c r="L1" s="27"/>
      <c r="M1" s="27"/>
    </row>
    <row r="2" spans="1:13">
      <c r="E2" s="27" t="s">
        <v>34</v>
      </c>
      <c r="F2" s="27"/>
      <c r="G2" s="27"/>
      <c r="H2" s="27"/>
      <c r="I2" s="27"/>
      <c r="J2" s="27"/>
      <c r="K2" s="27"/>
      <c r="L2" s="27"/>
      <c r="M2" s="27"/>
    </row>
    <row r="4" spans="1:13" ht="30">
      <c r="A4" t="s">
        <v>1</v>
      </c>
      <c r="B4" t="s">
        <v>2</v>
      </c>
      <c r="C4" t="s">
        <v>26</v>
      </c>
      <c r="D4" s="21" t="s">
        <v>33</v>
      </c>
      <c r="E4" s="1"/>
      <c r="F4" s="1" t="s">
        <v>3</v>
      </c>
      <c r="G4" s="1" t="s">
        <v>4</v>
      </c>
      <c r="H4" s="1" t="s">
        <v>5</v>
      </c>
      <c r="I4" s="2">
        <v>2.5000000000000001E-2</v>
      </c>
      <c r="J4" s="2">
        <v>2.5000000000000001E-2</v>
      </c>
      <c r="K4" s="3" t="s">
        <v>6</v>
      </c>
      <c r="L4" s="2" t="s">
        <v>7</v>
      </c>
      <c r="M4" s="1" t="s">
        <v>8</v>
      </c>
    </row>
    <row r="5" spans="1:13">
      <c r="E5" s="4" t="s">
        <v>9</v>
      </c>
      <c r="F5" s="4"/>
      <c r="G5" s="4"/>
      <c r="H5" s="4">
        <v>0</v>
      </c>
      <c r="I5" s="5">
        <v>0</v>
      </c>
      <c r="J5" s="5">
        <v>0</v>
      </c>
      <c r="K5" s="5">
        <f t="shared" ref="K5:K6" si="0">I5+J5</f>
        <v>0</v>
      </c>
      <c r="L5" s="4"/>
      <c r="M5" s="4">
        <f>SUM(H5:L5)</f>
        <v>0</v>
      </c>
    </row>
    <row r="6" spans="1:13">
      <c r="A6" s="6"/>
      <c r="H6" s="7"/>
      <c r="I6" s="7"/>
      <c r="J6" s="7"/>
      <c r="K6" s="7">
        <f t="shared" si="0"/>
        <v>0</v>
      </c>
      <c r="M6" s="7">
        <f t="shared" ref="M6" si="1">H6+I6+J6+L6</f>
        <v>0</v>
      </c>
    </row>
    <row r="7" spans="1:13">
      <c r="A7" s="8"/>
      <c r="B7" s="4"/>
      <c r="C7" s="4"/>
      <c r="D7" s="4"/>
      <c r="H7" s="19"/>
      <c r="I7" s="4"/>
      <c r="J7" s="4"/>
      <c r="K7" s="7"/>
      <c r="L7" s="4"/>
      <c r="M7" s="7"/>
    </row>
    <row r="8" spans="1:13">
      <c r="A8" s="8"/>
      <c r="B8" s="4"/>
      <c r="C8" s="4"/>
      <c r="D8" s="4"/>
      <c r="H8" s="4"/>
      <c r="I8" s="4"/>
      <c r="J8" s="4"/>
      <c r="K8" s="7"/>
      <c r="L8" s="4"/>
      <c r="M8" s="7"/>
    </row>
    <row r="9" spans="1:13">
      <c r="A9" s="8"/>
      <c r="B9" s="4"/>
      <c r="C9" s="4"/>
      <c r="D9" s="4"/>
      <c r="H9" s="4"/>
      <c r="I9" s="4"/>
      <c r="J9" s="4"/>
      <c r="K9" s="7"/>
      <c r="L9" s="4"/>
      <c r="M9" s="7"/>
    </row>
    <row r="10" spans="1:13" s="1" customFormat="1">
      <c r="A10" s="20"/>
      <c r="D10" s="4"/>
      <c r="K10" s="15"/>
      <c r="M10" s="15"/>
    </row>
    <row r="11" spans="1:13" s="4" customFormat="1">
      <c r="A11" s="8"/>
      <c r="K11" s="19"/>
      <c r="M11" s="19"/>
    </row>
    <row r="12" spans="1:13">
      <c r="A12" s="8"/>
      <c r="B12" s="4"/>
      <c r="C12" s="4"/>
      <c r="D12" s="4"/>
      <c r="H12" s="4"/>
      <c r="I12" s="4"/>
      <c r="J12" s="4"/>
      <c r="K12" s="7"/>
      <c r="L12" s="4"/>
      <c r="M12" s="7"/>
    </row>
    <row r="13" spans="1:13">
      <c r="A13" s="8"/>
      <c r="B13" s="4"/>
      <c r="C13" s="4"/>
      <c r="D13" s="4"/>
      <c r="H13" s="4"/>
      <c r="I13" s="4"/>
      <c r="J13" s="4"/>
      <c r="K13" s="7"/>
      <c r="L13" s="4"/>
      <c r="M13" s="7"/>
    </row>
    <row r="14" spans="1:13">
      <c r="A14" s="9"/>
      <c r="B14" s="9"/>
      <c r="C14" s="9"/>
      <c r="D14" s="9"/>
      <c r="E14" s="9" t="s">
        <v>12</v>
      </c>
      <c r="F14" s="9"/>
      <c r="G14" s="9"/>
      <c r="H14" s="10">
        <f>SUM(H7:H13)</f>
        <v>0</v>
      </c>
      <c r="I14" s="10">
        <f t="shared" ref="I14:M14" si="2">SUM(I7:I13)</f>
        <v>0</v>
      </c>
      <c r="J14" s="10">
        <f t="shared" si="2"/>
        <v>0</v>
      </c>
      <c r="K14" s="10">
        <f t="shared" si="2"/>
        <v>0</v>
      </c>
      <c r="L14" s="10">
        <f t="shared" si="2"/>
        <v>0</v>
      </c>
      <c r="M14" s="10">
        <f t="shared" si="2"/>
        <v>0</v>
      </c>
    </row>
    <row r="16" spans="1:1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>
      <c r="E17" s="27" t="s">
        <v>13</v>
      </c>
      <c r="F17" s="27"/>
      <c r="G17" s="27"/>
      <c r="H17" s="27"/>
      <c r="I17" s="27"/>
      <c r="J17" s="27"/>
      <c r="K17" s="27"/>
      <c r="L17" s="27"/>
      <c r="M17" s="27"/>
    </row>
    <row r="18" spans="1:13">
      <c r="E18" s="27" t="s">
        <v>34</v>
      </c>
      <c r="F18" s="27"/>
      <c r="G18" s="27"/>
      <c r="H18" s="27"/>
      <c r="I18" s="27"/>
      <c r="J18" s="27"/>
      <c r="K18" s="27"/>
      <c r="L18" s="27"/>
      <c r="M18" s="27"/>
    </row>
    <row r="19" spans="1:13" ht="30">
      <c r="E19" s="12"/>
      <c r="F19" s="12"/>
      <c r="G19" s="12"/>
      <c r="H19" s="12"/>
      <c r="I19" s="13" t="s">
        <v>14</v>
      </c>
      <c r="J19" s="13" t="s">
        <v>15</v>
      </c>
      <c r="K19" s="3" t="s">
        <v>6</v>
      </c>
      <c r="L19" s="12"/>
      <c r="M19" s="12"/>
    </row>
    <row r="20" spans="1:13">
      <c r="E20" t="s">
        <v>16</v>
      </c>
      <c r="H20">
        <v>4060</v>
      </c>
      <c r="I20" s="14">
        <v>0</v>
      </c>
      <c r="J20" s="14">
        <v>0</v>
      </c>
      <c r="K20" s="14"/>
      <c r="M20" s="1">
        <f>SUM(H20:L20)</f>
        <v>4060</v>
      </c>
    </row>
    <row r="21" spans="1:13">
      <c r="I21" s="14">
        <v>0.09</v>
      </c>
      <c r="J21" s="14">
        <v>0.09</v>
      </c>
      <c r="K21" s="14"/>
      <c r="M21" s="1"/>
    </row>
    <row r="22" spans="1:13">
      <c r="E22" t="s">
        <v>17</v>
      </c>
      <c r="H22">
        <v>135.6</v>
      </c>
      <c r="I22">
        <v>12.2</v>
      </c>
      <c r="J22">
        <v>12.2</v>
      </c>
      <c r="K22" s="7">
        <f>I22+J22</f>
        <v>24.4</v>
      </c>
      <c r="L22">
        <v>0</v>
      </c>
      <c r="M22" s="1">
        <f>H22+I22+J22+L22</f>
        <v>159.99999999999997</v>
      </c>
    </row>
    <row r="23" spans="1:13">
      <c r="I23" s="2">
        <v>2.5000000000000001E-2</v>
      </c>
      <c r="J23" s="2">
        <v>0.33329999999999999</v>
      </c>
      <c r="K23" s="2"/>
      <c r="M23" s="1"/>
    </row>
    <row r="24" spans="1:13">
      <c r="E24" t="s">
        <v>10</v>
      </c>
      <c r="H24" s="7">
        <v>105809.54</v>
      </c>
      <c r="I24">
        <v>2645.23</v>
      </c>
      <c r="J24">
        <v>2645.23</v>
      </c>
      <c r="K24" s="7">
        <f>I24+J24</f>
        <v>5290.46</v>
      </c>
      <c r="M24" s="15">
        <f>H24+I24+J24+L24</f>
        <v>111099.99999999999</v>
      </c>
    </row>
    <row r="25" spans="1:13">
      <c r="A25" s="16"/>
      <c r="B25" s="16"/>
      <c r="C25" s="16"/>
      <c r="D25" s="16"/>
      <c r="E25" s="16" t="s">
        <v>8</v>
      </c>
      <c r="F25" s="16"/>
      <c r="G25" s="16"/>
      <c r="H25" s="16">
        <f>SUM(H20:H24)</f>
        <v>110005.14</v>
      </c>
      <c r="I25" s="16">
        <f>I22+I24</f>
        <v>2657.43</v>
      </c>
      <c r="J25" s="16">
        <f>J22+J24</f>
        <v>2657.43</v>
      </c>
      <c r="K25" s="17">
        <f>SUM(K20:K24)</f>
        <v>5314.86</v>
      </c>
      <c r="L25" s="16"/>
      <c r="M25" s="18">
        <f>H25+I25+J25+L25</f>
        <v>115319.99999999999</v>
      </c>
    </row>
  </sheetData>
  <mergeCells count="4">
    <mergeCell ref="E1:M1"/>
    <mergeCell ref="E2:M2"/>
    <mergeCell ref="E17:M17"/>
    <mergeCell ref="E18:M18"/>
  </mergeCells>
  <pageMargins left="0.7" right="0.7" top="0.75" bottom="0.75" header="0.3" footer="0.3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M8" sqref="M8"/>
    </sheetView>
  </sheetViews>
  <sheetFormatPr defaultRowHeight="15"/>
  <cols>
    <col min="1" max="1" width="8.28515625" customWidth="1"/>
    <col min="2" max="2" width="13.85546875" customWidth="1"/>
    <col min="3" max="3" width="14.7109375" customWidth="1"/>
    <col min="4" max="4" width="23.85546875" customWidth="1"/>
    <col min="5" max="5" width="10.42578125" customWidth="1"/>
    <col min="6" max="6" width="18.140625" customWidth="1"/>
    <col min="7" max="7" width="11.140625" bestFit="1" customWidth="1"/>
    <col min="8" max="8" width="10.42578125" customWidth="1"/>
    <col min="9" max="9" width="9.85546875" bestFit="1" customWidth="1"/>
    <col min="10" max="10" width="11.28515625" customWidth="1"/>
    <col min="11" max="11" width="12.28515625" customWidth="1"/>
    <col min="12" max="12" width="5.42578125" customWidth="1"/>
    <col min="13" max="13" width="12.42578125" customWidth="1"/>
  </cols>
  <sheetData>
    <row r="1" spans="1:13">
      <c r="E1" s="27" t="s">
        <v>0</v>
      </c>
      <c r="F1" s="27"/>
      <c r="G1" s="27"/>
      <c r="H1" s="27"/>
      <c r="I1" s="27"/>
      <c r="J1" s="27"/>
      <c r="K1" s="27"/>
      <c r="L1" s="27"/>
      <c r="M1" s="27"/>
    </row>
    <row r="2" spans="1:13">
      <c r="E2" s="27" t="s">
        <v>35</v>
      </c>
      <c r="F2" s="27"/>
      <c r="G2" s="27"/>
      <c r="H2" s="27"/>
      <c r="I2" s="27"/>
      <c r="J2" s="27"/>
      <c r="K2" s="27"/>
      <c r="L2" s="27"/>
      <c r="M2" s="27"/>
    </row>
    <row r="4" spans="1:13" ht="30">
      <c r="A4" t="s">
        <v>1</v>
      </c>
      <c r="B4" t="s">
        <v>2</v>
      </c>
      <c r="C4" t="s">
        <v>26</v>
      </c>
      <c r="D4" s="21" t="s">
        <v>33</v>
      </c>
      <c r="E4" s="1"/>
      <c r="F4" s="1" t="s">
        <v>3</v>
      </c>
      <c r="G4" s="1" t="s">
        <v>4</v>
      </c>
      <c r="H4" s="1" t="s">
        <v>5</v>
      </c>
      <c r="I4" s="2">
        <v>2.5000000000000001E-2</v>
      </c>
      <c r="J4" s="2">
        <v>2.5000000000000001E-2</v>
      </c>
      <c r="K4" s="3" t="s">
        <v>6</v>
      </c>
      <c r="L4" s="2" t="s">
        <v>7</v>
      </c>
      <c r="M4" s="1" t="s">
        <v>8</v>
      </c>
    </row>
    <row r="5" spans="1:13">
      <c r="E5" s="4" t="s">
        <v>9</v>
      </c>
      <c r="F5" s="4"/>
      <c r="G5" s="4"/>
      <c r="H5" s="4">
        <v>0</v>
      </c>
      <c r="I5" s="5">
        <v>0</v>
      </c>
      <c r="J5" s="5">
        <v>0</v>
      </c>
      <c r="K5" s="5">
        <f t="shared" ref="K5:K11" si="0">I5+J5</f>
        <v>0</v>
      </c>
      <c r="L5" s="4"/>
      <c r="M5" s="4">
        <f>SUM(H5:L5)</f>
        <v>0</v>
      </c>
    </row>
    <row r="6" spans="1:13">
      <c r="A6" s="6"/>
      <c r="H6" s="7"/>
      <c r="I6" s="7"/>
      <c r="J6" s="7"/>
      <c r="K6" s="7">
        <f t="shared" si="0"/>
        <v>0</v>
      </c>
      <c r="M6" s="7">
        <f t="shared" ref="M6:M11" si="1">H6+I6+J6+L6</f>
        <v>0</v>
      </c>
    </row>
    <row r="7" spans="1:13">
      <c r="A7" s="8">
        <v>43958</v>
      </c>
      <c r="B7" s="4" t="s">
        <v>18</v>
      </c>
      <c r="C7" s="4" t="s">
        <v>27</v>
      </c>
      <c r="D7" s="4" t="s">
        <v>28</v>
      </c>
      <c r="E7" t="s">
        <v>10</v>
      </c>
      <c r="F7" t="s">
        <v>19</v>
      </c>
      <c r="G7">
        <v>31039000</v>
      </c>
      <c r="H7" s="19">
        <v>105238.1</v>
      </c>
      <c r="I7" s="4">
        <v>2630.95</v>
      </c>
      <c r="J7" s="4">
        <v>2630.95</v>
      </c>
      <c r="K7" s="7">
        <f t="shared" si="0"/>
        <v>5261.9</v>
      </c>
      <c r="L7" s="4"/>
      <c r="M7" s="7">
        <f t="shared" si="1"/>
        <v>110500</v>
      </c>
    </row>
    <row r="8" spans="1:13">
      <c r="A8" s="8">
        <v>43967</v>
      </c>
      <c r="B8" s="4" t="s">
        <v>21</v>
      </c>
      <c r="C8" s="4" t="s">
        <v>29</v>
      </c>
      <c r="D8" s="4" t="s">
        <v>28</v>
      </c>
      <c r="E8" t="s">
        <v>10</v>
      </c>
      <c r="F8" t="s">
        <v>19</v>
      </c>
      <c r="G8">
        <v>3102000</v>
      </c>
      <c r="H8" s="4">
        <v>299523.8</v>
      </c>
      <c r="I8" s="4">
        <v>7488.1</v>
      </c>
      <c r="J8" s="4">
        <v>7488.1</v>
      </c>
      <c r="K8" s="7">
        <f t="shared" si="0"/>
        <v>14976.2</v>
      </c>
      <c r="L8" s="4"/>
      <c r="M8" s="7">
        <f t="shared" si="1"/>
        <v>314499.99999999994</v>
      </c>
    </row>
    <row r="9" spans="1:13">
      <c r="A9" s="8">
        <v>43972</v>
      </c>
      <c r="B9" s="4" t="s">
        <v>20</v>
      </c>
      <c r="C9" s="4" t="s">
        <v>29</v>
      </c>
      <c r="D9" s="4" t="s">
        <v>28</v>
      </c>
      <c r="E9" t="s">
        <v>10</v>
      </c>
      <c r="F9" t="s">
        <v>19</v>
      </c>
      <c r="G9">
        <v>3102000</v>
      </c>
      <c r="H9" s="4">
        <v>264285.71999999997</v>
      </c>
      <c r="I9" s="4">
        <v>6607.14</v>
      </c>
      <c r="J9" s="4">
        <v>6607.14</v>
      </c>
      <c r="K9" s="7">
        <f t="shared" si="0"/>
        <v>13214.28</v>
      </c>
      <c r="L9" s="4"/>
      <c r="M9" s="7">
        <f t="shared" si="1"/>
        <v>277500</v>
      </c>
    </row>
    <row r="10" spans="1:13" s="4" customFormat="1">
      <c r="A10" s="8">
        <v>43982</v>
      </c>
      <c r="B10" s="4" t="s">
        <v>22</v>
      </c>
      <c r="C10" s="4" t="s">
        <v>24</v>
      </c>
      <c r="D10" s="4" t="s">
        <v>28</v>
      </c>
      <c r="E10" s="4" t="s">
        <v>10</v>
      </c>
      <c r="F10" s="4" t="s">
        <v>19</v>
      </c>
      <c r="G10" s="4">
        <v>31053000</v>
      </c>
      <c r="H10" s="4">
        <v>385333.34</v>
      </c>
      <c r="I10" s="4">
        <v>9633.33</v>
      </c>
      <c r="J10" s="4">
        <v>9633.33</v>
      </c>
      <c r="K10" s="19">
        <f t="shared" si="0"/>
        <v>19266.66</v>
      </c>
      <c r="M10" s="19">
        <f t="shared" si="1"/>
        <v>404600.00000000006</v>
      </c>
    </row>
    <row r="11" spans="1:13">
      <c r="A11" s="8">
        <v>43968</v>
      </c>
      <c r="B11" s="4" t="s">
        <v>25</v>
      </c>
      <c r="C11" s="4" t="s">
        <v>31</v>
      </c>
      <c r="D11" s="4" t="s">
        <v>32</v>
      </c>
      <c r="E11" t="s">
        <v>10</v>
      </c>
      <c r="F11" t="s">
        <v>11</v>
      </c>
      <c r="G11">
        <v>3105</v>
      </c>
      <c r="H11" s="4">
        <v>285657</v>
      </c>
      <c r="I11" s="4">
        <v>7141.5</v>
      </c>
      <c r="J11" s="4">
        <v>7141.5</v>
      </c>
      <c r="K11" s="7">
        <f t="shared" si="0"/>
        <v>14283</v>
      </c>
      <c r="L11" s="4"/>
      <c r="M11" s="7">
        <f t="shared" si="1"/>
        <v>299940</v>
      </c>
    </row>
    <row r="12" spans="1:13">
      <c r="A12" s="8"/>
      <c r="B12" s="4"/>
      <c r="C12" s="4"/>
      <c r="D12" s="4"/>
      <c r="H12" s="4"/>
      <c r="I12" s="4"/>
      <c r="J12" s="4"/>
      <c r="K12" s="7"/>
      <c r="L12" s="4"/>
      <c r="M12" s="7"/>
    </row>
    <row r="13" spans="1:13">
      <c r="A13" s="9"/>
      <c r="B13" s="9"/>
      <c r="C13" s="9"/>
      <c r="D13" s="9"/>
      <c r="E13" s="9" t="s">
        <v>12</v>
      </c>
      <c r="F13" s="9"/>
      <c r="G13" s="9"/>
      <c r="H13" s="10">
        <f>SUM(H7:H12)</f>
        <v>1340037.96</v>
      </c>
      <c r="I13" s="10">
        <f t="shared" ref="I13:M13" si="2">SUM(I7:I12)</f>
        <v>33501.019999999997</v>
      </c>
      <c r="J13" s="10">
        <f t="shared" si="2"/>
        <v>33501.019999999997</v>
      </c>
      <c r="K13" s="10">
        <f t="shared" si="2"/>
        <v>67002.039999999994</v>
      </c>
      <c r="L13" s="10">
        <f t="shared" si="2"/>
        <v>0</v>
      </c>
      <c r="M13" s="10">
        <f t="shared" si="2"/>
        <v>1407040</v>
      </c>
    </row>
    <row r="15" spans="1:1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>
      <c r="E16" s="27" t="s">
        <v>13</v>
      </c>
      <c r="F16" s="27"/>
      <c r="G16" s="27"/>
      <c r="H16" s="27"/>
      <c r="I16" s="27"/>
      <c r="J16" s="27"/>
      <c r="K16" s="27"/>
      <c r="L16" s="27"/>
      <c r="M16" s="27"/>
    </row>
    <row r="17" spans="1:13">
      <c r="E17" s="27" t="s">
        <v>35</v>
      </c>
      <c r="F17" s="27"/>
      <c r="G17" s="27"/>
      <c r="H17" s="27"/>
      <c r="I17" s="27"/>
      <c r="J17" s="27"/>
      <c r="K17" s="27"/>
      <c r="L17" s="27"/>
      <c r="M17" s="27"/>
    </row>
    <row r="18" spans="1:13" ht="30">
      <c r="E18" s="12"/>
      <c r="F18" s="12"/>
      <c r="G18" s="12"/>
      <c r="H18" s="12"/>
      <c r="I18" s="13" t="s">
        <v>14</v>
      </c>
      <c r="J18" s="13" t="s">
        <v>15</v>
      </c>
      <c r="K18" s="3" t="s">
        <v>6</v>
      </c>
      <c r="L18" s="12"/>
      <c r="M18" s="12"/>
    </row>
    <row r="19" spans="1:13">
      <c r="E19" t="s">
        <v>16</v>
      </c>
      <c r="H19">
        <v>940</v>
      </c>
      <c r="I19" s="14">
        <v>0</v>
      </c>
      <c r="J19" s="14">
        <v>0</v>
      </c>
      <c r="K19" s="14"/>
      <c r="M19" s="1">
        <f>SUM(H19:L19)</f>
        <v>940</v>
      </c>
    </row>
    <row r="20" spans="1:13">
      <c r="I20" s="14">
        <v>0.09</v>
      </c>
      <c r="J20" s="14">
        <v>0.09</v>
      </c>
      <c r="K20" s="14"/>
      <c r="M20" s="1"/>
    </row>
    <row r="21" spans="1:13">
      <c r="E21" t="s">
        <v>17</v>
      </c>
      <c r="H21">
        <v>101.7</v>
      </c>
      <c r="I21">
        <v>9.15</v>
      </c>
      <c r="J21">
        <v>9.15</v>
      </c>
      <c r="K21" s="7">
        <f>I21+J21</f>
        <v>18.3</v>
      </c>
      <c r="L21">
        <v>0</v>
      </c>
      <c r="M21" s="1">
        <f>H21+I21+J21+L21</f>
        <v>120.00000000000001</v>
      </c>
    </row>
    <row r="22" spans="1:13">
      <c r="I22" s="2">
        <v>2.5000000000000001E-2</v>
      </c>
      <c r="J22" s="2">
        <v>2.5000000000000001E-2</v>
      </c>
      <c r="K22" s="2"/>
      <c r="M22" s="1"/>
    </row>
    <row r="23" spans="1:13">
      <c r="E23" t="s">
        <v>10</v>
      </c>
      <c r="H23" s="7">
        <v>590827.88</v>
      </c>
      <c r="I23">
        <v>14371.06</v>
      </c>
      <c r="J23">
        <v>14371.06</v>
      </c>
      <c r="K23" s="7">
        <f>I23+J23</f>
        <v>28742.12</v>
      </c>
      <c r="M23" s="15">
        <f>H23+I23+J23+L23</f>
        <v>619570.00000000012</v>
      </c>
    </row>
    <row r="24" spans="1:13">
      <c r="A24" s="16"/>
      <c r="B24" s="16"/>
      <c r="C24" s="16"/>
      <c r="D24" s="16"/>
      <c r="E24" s="16" t="s">
        <v>8</v>
      </c>
      <c r="F24" s="16"/>
      <c r="G24" s="16"/>
      <c r="H24" s="16">
        <f>SUM(H19:H23)</f>
        <v>591869.57999999996</v>
      </c>
      <c r="I24" s="16">
        <f>I21+I23</f>
        <v>14380.21</v>
      </c>
      <c r="J24" s="16">
        <f>J21+J23</f>
        <v>14380.21</v>
      </c>
      <c r="K24" s="17">
        <f>SUM(K19:K23)</f>
        <v>28760.42</v>
      </c>
      <c r="L24" s="16"/>
      <c r="M24" s="18">
        <f>H24+I24+J24+L24</f>
        <v>620629.99999999988</v>
      </c>
    </row>
  </sheetData>
  <mergeCells count="4">
    <mergeCell ref="E1:M1"/>
    <mergeCell ref="E2:M2"/>
    <mergeCell ref="E16:M16"/>
    <mergeCell ref="E17:M17"/>
  </mergeCells>
  <pageMargins left="0.7" right="0.7" top="0.75" bottom="0.75" header="0.3" footer="0.3"/>
  <pageSetup paperSize="9" scale="6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5"/>
  <sheetViews>
    <sheetView view="pageBreakPreview" zoomScale="60" workbookViewId="0">
      <selection activeCell="C19" sqref="C19"/>
    </sheetView>
  </sheetViews>
  <sheetFormatPr defaultRowHeight="15"/>
  <cols>
    <col min="1" max="1" width="14.7109375" customWidth="1"/>
    <col min="2" max="2" width="13.7109375" customWidth="1"/>
    <col min="3" max="3" width="12.85546875" customWidth="1"/>
    <col min="4" max="4" width="17.28515625" customWidth="1"/>
    <col min="5" max="5" width="10.42578125" customWidth="1"/>
    <col min="6" max="6" width="18.140625" customWidth="1"/>
    <col min="7" max="7" width="11.140625" bestFit="1" customWidth="1"/>
    <col min="8" max="8" width="10.42578125" customWidth="1"/>
    <col min="9" max="9" width="9.28515625" bestFit="1" customWidth="1"/>
    <col min="10" max="10" width="14.28515625" customWidth="1"/>
    <col min="11" max="11" width="12.28515625" customWidth="1"/>
    <col min="12" max="12" width="5" customWidth="1"/>
    <col min="13" max="13" width="12.42578125" customWidth="1"/>
  </cols>
  <sheetData>
    <row r="1" spans="1:13">
      <c r="E1" s="27" t="s">
        <v>0</v>
      </c>
      <c r="F1" s="27"/>
      <c r="G1" s="27"/>
      <c r="H1" s="27"/>
      <c r="I1" s="27"/>
      <c r="J1" s="27"/>
      <c r="K1" s="27"/>
      <c r="L1" s="27"/>
      <c r="M1" s="27"/>
    </row>
    <row r="2" spans="1:13">
      <c r="E2" s="27" t="s">
        <v>36</v>
      </c>
      <c r="F2" s="27"/>
      <c r="G2" s="27"/>
      <c r="H2" s="27"/>
      <c r="I2" s="27"/>
      <c r="J2" s="27"/>
      <c r="K2" s="27"/>
      <c r="L2" s="27"/>
      <c r="M2" s="27"/>
    </row>
    <row r="4" spans="1:13" ht="30">
      <c r="A4" t="s">
        <v>1</v>
      </c>
      <c r="B4" t="s">
        <v>2</v>
      </c>
      <c r="C4" t="s">
        <v>26</v>
      </c>
      <c r="D4" s="21" t="s">
        <v>33</v>
      </c>
      <c r="E4" s="1"/>
      <c r="F4" s="1" t="s">
        <v>3</v>
      </c>
      <c r="G4" s="1" t="s">
        <v>4</v>
      </c>
      <c r="H4" s="1" t="s">
        <v>5</v>
      </c>
      <c r="I4" s="2">
        <v>2.5000000000000001E-2</v>
      </c>
      <c r="J4" s="2">
        <v>2.5000000000000001E-2</v>
      </c>
      <c r="K4" s="3" t="s">
        <v>6</v>
      </c>
      <c r="L4" s="2" t="s">
        <v>7</v>
      </c>
      <c r="M4" s="1" t="s">
        <v>8</v>
      </c>
    </row>
    <row r="5" spans="1:13">
      <c r="E5" s="4" t="s">
        <v>9</v>
      </c>
      <c r="F5" s="4"/>
      <c r="G5" s="4"/>
      <c r="H5" s="4">
        <v>0</v>
      </c>
      <c r="I5" s="5">
        <v>0</v>
      </c>
      <c r="J5" s="5">
        <v>0</v>
      </c>
      <c r="K5" s="5">
        <f t="shared" ref="K5:K11" si="0">I5+J5</f>
        <v>0</v>
      </c>
      <c r="L5" s="4"/>
      <c r="M5" s="4">
        <f>SUM(H5:L5)</f>
        <v>0</v>
      </c>
    </row>
    <row r="6" spans="1:13">
      <c r="A6" s="6"/>
      <c r="H6" s="7"/>
      <c r="I6" s="7"/>
      <c r="J6" s="7"/>
      <c r="K6" s="7">
        <f t="shared" si="0"/>
        <v>0</v>
      </c>
      <c r="M6" s="7">
        <f t="shared" ref="M6:M11" si="1">H6+I6+J6+L6</f>
        <v>0</v>
      </c>
    </row>
    <row r="7" spans="1:13">
      <c r="A7" s="8"/>
      <c r="B7" s="4"/>
      <c r="C7" s="4"/>
      <c r="D7" s="4"/>
      <c r="H7" s="19"/>
      <c r="I7" s="4"/>
      <c r="J7" s="4"/>
      <c r="K7" s="7"/>
      <c r="L7" s="4"/>
      <c r="M7" s="7"/>
    </row>
    <row r="8" spans="1:13">
      <c r="A8" s="8"/>
      <c r="B8" s="4"/>
      <c r="C8" s="4"/>
      <c r="D8" s="4"/>
      <c r="H8" s="4"/>
      <c r="I8" s="4"/>
      <c r="J8" s="4"/>
      <c r="K8" s="7"/>
      <c r="L8" s="4"/>
      <c r="M8" s="7"/>
    </row>
    <row r="9" spans="1:13">
      <c r="A9" s="8"/>
      <c r="B9" s="4"/>
      <c r="C9" s="4"/>
      <c r="D9" s="4"/>
      <c r="H9" s="4"/>
      <c r="I9" s="4"/>
      <c r="J9" s="4"/>
      <c r="K9" s="7"/>
      <c r="L9" s="4"/>
      <c r="M9" s="7"/>
    </row>
    <row r="10" spans="1:13">
      <c r="A10" s="8">
        <v>43989</v>
      </c>
      <c r="B10" s="4" t="s">
        <v>37</v>
      </c>
      <c r="C10" s="4" t="s">
        <v>38</v>
      </c>
      <c r="D10" s="4" t="s">
        <v>32</v>
      </c>
      <c r="E10" t="s">
        <v>10</v>
      </c>
      <c r="F10" t="s">
        <v>11</v>
      </c>
      <c r="G10">
        <v>3102</v>
      </c>
      <c r="H10" s="4">
        <v>80977.850000000006</v>
      </c>
      <c r="I10" s="19">
        <v>2024.5</v>
      </c>
      <c r="J10" s="19">
        <v>2024.5</v>
      </c>
      <c r="K10" s="7">
        <f t="shared" ref="K10" si="2">I10+J10</f>
        <v>4049</v>
      </c>
      <c r="L10" s="4">
        <v>4.74</v>
      </c>
      <c r="M10" s="7">
        <f t="shared" ref="M10" si="3">H10+I10+J10+L10</f>
        <v>85031.590000000011</v>
      </c>
    </row>
    <row r="11" spans="1:13" s="4" customFormat="1">
      <c r="A11" s="8">
        <v>43994</v>
      </c>
      <c r="B11" s="4" t="s">
        <v>23</v>
      </c>
      <c r="C11" s="4" t="s">
        <v>30</v>
      </c>
      <c r="D11" s="4" t="s">
        <v>28</v>
      </c>
      <c r="E11" s="4" t="s">
        <v>10</v>
      </c>
      <c r="F11" s="4" t="s">
        <v>19</v>
      </c>
      <c r="G11" s="4">
        <v>31052000</v>
      </c>
      <c r="H11" s="4">
        <v>292857.14</v>
      </c>
      <c r="I11" s="4">
        <v>7321.43</v>
      </c>
      <c r="J11" s="4">
        <v>7321.43</v>
      </c>
      <c r="K11" s="19">
        <f t="shared" si="0"/>
        <v>14642.86</v>
      </c>
      <c r="M11" s="19">
        <f t="shared" si="1"/>
        <v>307500</v>
      </c>
    </row>
    <row r="12" spans="1:13">
      <c r="A12" s="8"/>
      <c r="B12" s="4"/>
      <c r="C12" s="4"/>
      <c r="D12" s="4"/>
      <c r="H12" s="4"/>
      <c r="I12" s="4"/>
      <c r="J12" s="4"/>
      <c r="K12" s="7"/>
      <c r="L12" s="4"/>
      <c r="M12" s="7"/>
    </row>
    <row r="13" spans="1:13">
      <c r="A13" s="8"/>
      <c r="B13" s="4"/>
      <c r="C13" s="4"/>
      <c r="D13" s="4"/>
      <c r="H13" s="4"/>
      <c r="I13" s="4"/>
      <c r="J13" s="4"/>
      <c r="K13" s="7"/>
      <c r="L13" s="4"/>
      <c r="M13" s="7"/>
    </row>
    <row r="14" spans="1:13">
      <c r="A14" s="9"/>
      <c r="B14" s="9"/>
      <c r="C14" s="9"/>
      <c r="D14" s="9"/>
      <c r="E14" s="9" t="s">
        <v>12</v>
      </c>
      <c r="F14" s="9"/>
      <c r="G14" s="9"/>
      <c r="H14" s="10">
        <f>SUM(H7:H13)</f>
        <v>373834.99</v>
      </c>
      <c r="I14" s="10">
        <f t="shared" ref="I14:M14" si="4">SUM(I7:I13)</f>
        <v>9345.93</v>
      </c>
      <c r="J14" s="10">
        <f t="shared" si="4"/>
        <v>9345.93</v>
      </c>
      <c r="K14" s="10">
        <f t="shared" si="4"/>
        <v>18691.86</v>
      </c>
      <c r="L14" s="10">
        <f t="shared" si="4"/>
        <v>4.74</v>
      </c>
      <c r="M14" s="10">
        <f t="shared" si="4"/>
        <v>392531.59</v>
      </c>
    </row>
    <row r="16" spans="1:1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>
      <c r="E17" s="27" t="s">
        <v>13</v>
      </c>
      <c r="F17" s="27"/>
      <c r="G17" s="27"/>
      <c r="H17" s="27"/>
      <c r="I17" s="27"/>
      <c r="J17" s="27"/>
      <c r="K17" s="27"/>
      <c r="L17" s="27"/>
      <c r="M17" s="27"/>
    </row>
    <row r="18" spans="1:13">
      <c r="E18" s="27" t="s">
        <v>36</v>
      </c>
      <c r="F18" s="27"/>
      <c r="G18" s="27"/>
      <c r="H18" s="27"/>
      <c r="I18" s="27"/>
      <c r="J18" s="27"/>
      <c r="K18" s="27"/>
      <c r="L18" s="27"/>
      <c r="M18" s="27"/>
    </row>
    <row r="19" spans="1:13" ht="30">
      <c r="E19" s="12"/>
      <c r="F19" s="12"/>
      <c r="G19" s="12"/>
      <c r="H19" s="12"/>
      <c r="I19" s="13" t="s">
        <v>14</v>
      </c>
      <c r="J19" s="13" t="s">
        <v>15</v>
      </c>
      <c r="K19" s="3" t="s">
        <v>6</v>
      </c>
      <c r="L19" s="12"/>
      <c r="M19" s="12"/>
    </row>
    <row r="20" spans="1:13">
      <c r="E20" t="s">
        <v>16</v>
      </c>
      <c r="H20">
        <v>1100</v>
      </c>
      <c r="I20" s="14">
        <v>0</v>
      </c>
      <c r="J20" s="14">
        <v>0</v>
      </c>
      <c r="K20" s="14"/>
      <c r="M20" s="1">
        <f>SUM(H20:L20)</f>
        <v>1100</v>
      </c>
    </row>
    <row r="21" spans="1:13">
      <c r="I21" s="14">
        <v>0.09</v>
      </c>
      <c r="J21" s="14">
        <v>0.09</v>
      </c>
      <c r="K21" s="14"/>
      <c r="M21" s="1"/>
    </row>
    <row r="22" spans="1:13">
      <c r="E22" t="s">
        <v>17</v>
      </c>
      <c r="H22">
        <v>33.9</v>
      </c>
      <c r="I22">
        <v>3.05</v>
      </c>
      <c r="J22">
        <v>3.05</v>
      </c>
      <c r="K22" s="7">
        <f>I22+J22</f>
        <v>6.1</v>
      </c>
      <c r="L22">
        <v>0</v>
      </c>
      <c r="M22" s="1">
        <f>H22+I22+J22+L22</f>
        <v>39.999999999999993</v>
      </c>
    </row>
    <row r="23" spans="1:13">
      <c r="I23" s="2">
        <v>2.5000000000000001E-2</v>
      </c>
      <c r="J23" s="2">
        <v>0.33329999999999999</v>
      </c>
      <c r="K23" s="2"/>
      <c r="M23" s="1"/>
    </row>
    <row r="24" spans="1:13">
      <c r="E24" t="s">
        <v>10</v>
      </c>
      <c r="H24" s="7">
        <v>1232235.3400000001</v>
      </c>
      <c r="I24">
        <v>30797.33</v>
      </c>
      <c r="J24">
        <v>30797.33</v>
      </c>
      <c r="K24" s="7">
        <f>I24+J24</f>
        <v>61594.66</v>
      </c>
      <c r="M24" s="15">
        <f>H24+I24+J24+L24</f>
        <v>1293830.0000000002</v>
      </c>
    </row>
    <row r="25" spans="1:13">
      <c r="A25" s="16"/>
      <c r="B25" s="16"/>
      <c r="C25" s="16"/>
      <c r="D25" s="16"/>
      <c r="E25" s="16" t="s">
        <v>8</v>
      </c>
      <c r="F25" s="16"/>
      <c r="G25" s="16"/>
      <c r="H25" s="16">
        <f>SUM(H20:H24)</f>
        <v>1233369.24</v>
      </c>
      <c r="I25" s="16">
        <f>I22+I24</f>
        <v>30800.38</v>
      </c>
      <c r="J25" s="16">
        <f>J22+J24</f>
        <v>30800.38</v>
      </c>
      <c r="K25" s="17">
        <f>SUM(K20:K24)</f>
        <v>61600.76</v>
      </c>
      <c r="L25" s="16"/>
      <c r="M25" s="18">
        <f>H25+I25+J25+L25</f>
        <v>1294969.9999999998</v>
      </c>
    </row>
  </sheetData>
  <mergeCells count="4">
    <mergeCell ref="E1:M1"/>
    <mergeCell ref="E2:M2"/>
    <mergeCell ref="E17:M17"/>
    <mergeCell ref="E18:M18"/>
  </mergeCells>
  <pageMargins left="0.7" right="0.7" top="0.75" bottom="0.75" header="0.3" footer="0.3"/>
  <pageSetup paperSize="9" scale="8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5"/>
  <sheetViews>
    <sheetView topLeftCell="A7" workbookViewId="0">
      <selection activeCell="A7" sqref="A1:XFD1048576"/>
    </sheetView>
  </sheetViews>
  <sheetFormatPr defaultRowHeight="15"/>
  <cols>
    <col min="1" max="1" width="8.28515625" customWidth="1"/>
    <col min="2" max="2" width="13.7109375" customWidth="1"/>
    <col min="3" max="3" width="12.85546875" customWidth="1"/>
    <col min="4" max="4" width="17.28515625" customWidth="1"/>
    <col min="5" max="5" width="10.42578125" customWidth="1"/>
    <col min="6" max="6" width="18.140625" customWidth="1"/>
    <col min="7" max="7" width="11.140625" bestFit="1" customWidth="1"/>
    <col min="8" max="8" width="10.42578125" customWidth="1"/>
    <col min="9" max="9" width="9.28515625" bestFit="1" customWidth="1"/>
    <col min="10" max="10" width="14.28515625" customWidth="1"/>
    <col min="11" max="11" width="12.28515625" customWidth="1"/>
    <col min="12" max="12" width="5" customWidth="1"/>
    <col min="13" max="13" width="12.42578125" customWidth="1"/>
  </cols>
  <sheetData>
    <row r="1" spans="1:13">
      <c r="E1" s="27" t="s">
        <v>0</v>
      </c>
      <c r="F1" s="27"/>
      <c r="G1" s="27"/>
      <c r="H1" s="27"/>
      <c r="I1" s="27"/>
      <c r="J1" s="27"/>
      <c r="K1" s="27"/>
      <c r="L1" s="27"/>
      <c r="M1" s="27"/>
    </row>
    <row r="2" spans="1:13">
      <c r="E2" s="27" t="s">
        <v>39</v>
      </c>
      <c r="F2" s="27"/>
      <c r="G2" s="27"/>
      <c r="H2" s="27"/>
      <c r="I2" s="27"/>
      <c r="J2" s="27"/>
      <c r="K2" s="27"/>
      <c r="L2" s="27"/>
      <c r="M2" s="27"/>
    </row>
    <row r="4" spans="1:13" ht="30">
      <c r="A4" t="s">
        <v>1</v>
      </c>
      <c r="B4" t="s">
        <v>2</v>
      </c>
      <c r="C4" t="s">
        <v>26</v>
      </c>
      <c r="D4" s="21" t="s">
        <v>33</v>
      </c>
      <c r="E4" s="1"/>
      <c r="F4" s="1" t="s">
        <v>3</v>
      </c>
      <c r="G4" s="1" t="s">
        <v>4</v>
      </c>
      <c r="H4" s="1" t="s">
        <v>5</v>
      </c>
      <c r="I4" s="2">
        <v>2.5000000000000001E-2</v>
      </c>
      <c r="J4" s="2">
        <v>2.5000000000000001E-2</v>
      </c>
      <c r="K4" s="3" t="s">
        <v>6</v>
      </c>
      <c r="L4" s="2" t="s">
        <v>7</v>
      </c>
      <c r="M4" s="1" t="s">
        <v>8</v>
      </c>
    </row>
    <row r="5" spans="1:13">
      <c r="E5" s="4" t="s">
        <v>9</v>
      </c>
      <c r="F5" s="4"/>
      <c r="G5" s="4"/>
      <c r="H5" s="4">
        <v>0</v>
      </c>
      <c r="I5" s="5">
        <v>0</v>
      </c>
      <c r="J5" s="5">
        <v>0</v>
      </c>
      <c r="K5" s="5">
        <f t="shared" ref="K5:K11" si="0">I5+J5</f>
        <v>0</v>
      </c>
      <c r="L5" s="4"/>
      <c r="M5" s="4">
        <f>SUM(H5:L5)</f>
        <v>0</v>
      </c>
    </row>
    <row r="6" spans="1:13">
      <c r="A6" s="6"/>
      <c r="C6" t="s">
        <v>40</v>
      </c>
      <c r="H6" s="7">
        <v>22100</v>
      </c>
      <c r="I6" s="7"/>
      <c r="J6" s="7"/>
      <c r="K6" s="7">
        <f t="shared" si="0"/>
        <v>0</v>
      </c>
      <c r="M6" s="7">
        <f t="shared" ref="M6:M11" si="1">H6+I6+J6+L6</f>
        <v>22100</v>
      </c>
    </row>
    <row r="7" spans="1:13">
      <c r="A7" s="8"/>
      <c r="B7" s="4"/>
      <c r="C7" s="4" t="s">
        <v>41</v>
      </c>
      <c r="D7" s="4"/>
      <c r="H7" s="19">
        <v>12000</v>
      </c>
      <c r="I7" s="4"/>
      <c r="J7" s="4"/>
      <c r="K7" s="7">
        <f t="shared" si="0"/>
        <v>0</v>
      </c>
      <c r="L7" s="4"/>
      <c r="M7" s="7">
        <f t="shared" si="1"/>
        <v>12000</v>
      </c>
    </row>
    <row r="8" spans="1:13">
      <c r="A8" s="8"/>
      <c r="B8" s="4"/>
      <c r="C8" s="4"/>
      <c r="D8" s="4"/>
      <c r="H8" s="4"/>
      <c r="I8" s="4"/>
      <c r="J8" s="4"/>
      <c r="K8" s="7"/>
      <c r="L8" s="4"/>
      <c r="M8" s="7"/>
    </row>
    <row r="9" spans="1:13">
      <c r="A9" s="8"/>
      <c r="B9" s="4"/>
      <c r="C9" s="4"/>
      <c r="D9" s="4"/>
      <c r="H9" s="4"/>
      <c r="I9" s="4"/>
      <c r="J9" s="4"/>
      <c r="K9" s="7"/>
      <c r="L9" s="4"/>
      <c r="M9" s="7"/>
    </row>
    <row r="10" spans="1:13">
      <c r="A10" s="8"/>
      <c r="B10" s="4"/>
      <c r="C10" s="4"/>
      <c r="D10" s="4"/>
      <c r="H10" s="4"/>
      <c r="I10" s="19"/>
      <c r="J10" s="19"/>
      <c r="K10" s="7"/>
      <c r="L10" s="4"/>
      <c r="M10" s="7"/>
    </row>
    <row r="11" spans="1:13" s="4" customFormat="1">
      <c r="A11" s="8">
        <v>44020</v>
      </c>
      <c r="B11" s="4" t="s">
        <v>42</v>
      </c>
      <c r="C11" s="4" t="s">
        <v>43</v>
      </c>
      <c r="D11" s="4" t="s">
        <v>28</v>
      </c>
      <c r="E11" s="4" t="s">
        <v>10</v>
      </c>
      <c r="F11" s="4" t="s">
        <v>19</v>
      </c>
      <c r="G11" s="4">
        <v>31021000</v>
      </c>
      <c r="H11" s="4">
        <v>83785.52</v>
      </c>
      <c r="I11" s="4">
        <v>2094.64</v>
      </c>
      <c r="J11" s="4">
        <v>2094.64</v>
      </c>
      <c r="K11" s="19">
        <f t="shared" si="0"/>
        <v>4189.28</v>
      </c>
      <c r="L11" s="4">
        <v>0.2</v>
      </c>
      <c r="M11" s="19">
        <f t="shared" si="1"/>
        <v>87975</v>
      </c>
    </row>
    <row r="12" spans="1:13">
      <c r="A12" s="8"/>
      <c r="B12" s="4"/>
      <c r="C12" s="4"/>
      <c r="D12" s="4"/>
      <c r="H12" s="4"/>
      <c r="I12" s="4"/>
      <c r="J12" s="4"/>
      <c r="K12" s="7"/>
      <c r="L12" s="4"/>
      <c r="M12" s="7"/>
    </row>
    <row r="13" spans="1:13">
      <c r="A13" s="8"/>
      <c r="B13" s="4"/>
      <c r="C13" s="4"/>
      <c r="D13" s="4"/>
      <c r="H13" s="4"/>
      <c r="I13" s="4"/>
      <c r="J13" s="4"/>
      <c r="K13" s="7"/>
      <c r="L13" s="4"/>
      <c r="M13" s="7"/>
    </row>
    <row r="14" spans="1:13">
      <c r="A14" s="9"/>
      <c r="B14" s="9"/>
      <c r="C14" s="9"/>
      <c r="D14" s="9"/>
      <c r="E14" s="9" t="s">
        <v>12</v>
      </c>
      <c r="F14" s="9"/>
      <c r="G14" s="9"/>
      <c r="H14" s="10">
        <f>SUM(H6:H13)</f>
        <v>117885.52</v>
      </c>
      <c r="I14" s="10">
        <f t="shared" ref="I14:M14" si="2">SUM(I6:I13)</f>
        <v>2094.64</v>
      </c>
      <c r="J14" s="10">
        <f t="shared" si="2"/>
        <v>2094.64</v>
      </c>
      <c r="K14" s="10">
        <f t="shared" si="2"/>
        <v>4189.28</v>
      </c>
      <c r="L14" s="10">
        <f t="shared" si="2"/>
        <v>0.2</v>
      </c>
      <c r="M14" s="10">
        <f t="shared" si="2"/>
        <v>122075</v>
      </c>
    </row>
    <row r="16" spans="1:1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>
      <c r="E17" s="27" t="s">
        <v>13</v>
      </c>
      <c r="F17" s="27"/>
      <c r="G17" s="27"/>
      <c r="H17" s="27"/>
      <c r="I17" s="27"/>
      <c r="J17" s="27"/>
      <c r="K17" s="27"/>
      <c r="L17" s="27"/>
      <c r="M17" s="27"/>
    </row>
    <row r="18" spans="1:13">
      <c r="E18" s="27" t="s">
        <v>39</v>
      </c>
      <c r="F18" s="27"/>
      <c r="G18" s="27"/>
      <c r="H18" s="27"/>
      <c r="I18" s="27"/>
      <c r="J18" s="27"/>
      <c r="K18" s="27"/>
      <c r="L18" s="27"/>
      <c r="M18" s="27"/>
    </row>
    <row r="19" spans="1:13" ht="30">
      <c r="E19" s="22"/>
      <c r="F19" s="22"/>
      <c r="G19" s="22"/>
      <c r="H19" s="22"/>
      <c r="I19" s="13" t="s">
        <v>14</v>
      </c>
      <c r="J19" s="13" t="s">
        <v>15</v>
      </c>
      <c r="K19" s="3" t="s">
        <v>6</v>
      </c>
      <c r="L19" s="22"/>
      <c r="M19" s="22"/>
    </row>
    <row r="20" spans="1:13">
      <c r="E20" t="s">
        <v>16</v>
      </c>
      <c r="H20">
        <v>3460</v>
      </c>
      <c r="I20" s="14">
        <v>0</v>
      </c>
      <c r="J20" s="14">
        <v>0</v>
      </c>
      <c r="K20" s="14"/>
      <c r="M20" s="1">
        <f>SUM(H20:L20)</f>
        <v>3460</v>
      </c>
    </row>
    <row r="21" spans="1:13">
      <c r="I21" s="14">
        <v>0.09</v>
      </c>
      <c r="J21" s="14">
        <v>0.09</v>
      </c>
      <c r="K21" s="14"/>
      <c r="M21" s="1"/>
    </row>
    <row r="22" spans="1:13">
      <c r="E22" t="s">
        <v>17</v>
      </c>
      <c r="H22">
        <v>67.8</v>
      </c>
      <c r="I22">
        <v>6.1</v>
      </c>
      <c r="J22">
        <v>6.1</v>
      </c>
      <c r="K22" s="7">
        <f>I22+J22</f>
        <v>12.2</v>
      </c>
      <c r="L22">
        <v>0</v>
      </c>
      <c r="M22" s="1">
        <f>H22+I22+J22+L22</f>
        <v>79.999999999999986</v>
      </c>
    </row>
    <row r="23" spans="1:13">
      <c r="I23" s="2">
        <v>2.5000000000000001E-2</v>
      </c>
      <c r="J23" s="2">
        <v>0.33329999999999999</v>
      </c>
      <c r="K23" s="2"/>
      <c r="M23" s="1"/>
    </row>
    <row r="24" spans="1:13">
      <c r="E24" t="s">
        <v>10</v>
      </c>
      <c r="H24" s="7">
        <v>63904.88</v>
      </c>
      <c r="I24">
        <v>1597.56</v>
      </c>
      <c r="J24">
        <v>1597.56</v>
      </c>
      <c r="K24" s="7">
        <f>I24+J24</f>
        <v>3195.12</v>
      </c>
      <c r="M24" s="15">
        <f>H24+I24+J24+L24</f>
        <v>67100</v>
      </c>
    </row>
    <row r="25" spans="1:13">
      <c r="A25" s="16"/>
      <c r="B25" s="16"/>
      <c r="C25" s="16"/>
      <c r="D25" s="16"/>
      <c r="E25" s="16" t="s">
        <v>8</v>
      </c>
      <c r="F25" s="16"/>
      <c r="G25" s="16"/>
      <c r="H25" s="16">
        <f>SUM(H20:H24)</f>
        <v>67432.679999999993</v>
      </c>
      <c r="I25" s="16">
        <f>I22+I24</f>
        <v>1603.6599999999999</v>
      </c>
      <c r="J25" s="16">
        <f>J22+J24</f>
        <v>1603.6599999999999</v>
      </c>
      <c r="K25" s="17">
        <f>SUM(K20:K24)</f>
        <v>3207.3199999999997</v>
      </c>
      <c r="L25" s="16"/>
      <c r="M25" s="18">
        <f>H25+I25+J25+L25</f>
        <v>70640</v>
      </c>
    </row>
  </sheetData>
  <mergeCells count="4">
    <mergeCell ref="E1:M1"/>
    <mergeCell ref="E2:M2"/>
    <mergeCell ref="E17:M17"/>
    <mergeCell ref="E18:M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5"/>
  <sheetViews>
    <sheetView topLeftCell="A4" workbookViewId="0">
      <selection activeCell="A4" sqref="A1:XFD1048576"/>
    </sheetView>
  </sheetViews>
  <sheetFormatPr defaultRowHeight="15"/>
  <cols>
    <col min="1" max="1" width="8.28515625" customWidth="1"/>
    <col min="2" max="2" width="13.7109375" customWidth="1"/>
    <col min="3" max="3" width="12.85546875" customWidth="1"/>
    <col min="4" max="4" width="17.28515625" customWidth="1"/>
    <col min="5" max="5" width="10.42578125" customWidth="1"/>
    <col min="6" max="6" width="18.140625" customWidth="1"/>
    <col min="7" max="7" width="11.140625" bestFit="1" customWidth="1"/>
    <col min="8" max="8" width="10.42578125" customWidth="1"/>
    <col min="9" max="9" width="9.28515625" bestFit="1" customWidth="1"/>
    <col min="10" max="10" width="14.28515625" customWidth="1"/>
    <col min="11" max="11" width="12.28515625" customWidth="1"/>
    <col min="12" max="12" width="5" customWidth="1"/>
    <col min="13" max="13" width="12.42578125" customWidth="1"/>
  </cols>
  <sheetData>
    <row r="1" spans="1:13">
      <c r="E1" s="27" t="s">
        <v>0</v>
      </c>
      <c r="F1" s="27"/>
      <c r="G1" s="27"/>
      <c r="H1" s="27"/>
      <c r="I1" s="27"/>
      <c r="J1" s="27"/>
      <c r="K1" s="27"/>
      <c r="L1" s="27"/>
      <c r="M1" s="27"/>
    </row>
    <row r="2" spans="1:13">
      <c r="E2" s="27" t="s">
        <v>44</v>
      </c>
      <c r="F2" s="27"/>
      <c r="G2" s="27"/>
      <c r="H2" s="27"/>
      <c r="I2" s="27"/>
      <c r="J2" s="27"/>
      <c r="K2" s="27"/>
      <c r="L2" s="27"/>
      <c r="M2" s="27"/>
    </row>
    <row r="4" spans="1:13" ht="30">
      <c r="A4" t="s">
        <v>1</v>
      </c>
      <c r="B4" t="s">
        <v>2</v>
      </c>
      <c r="C4" t="s">
        <v>26</v>
      </c>
      <c r="D4" s="21" t="s">
        <v>33</v>
      </c>
      <c r="E4" s="1"/>
      <c r="F4" s="1" t="s">
        <v>3</v>
      </c>
      <c r="G4" s="1" t="s">
        <v>4</v>
      </c>
      <c r="H4" s="1" t="s">
        <v>5</v>
      </c>
      <c r="I4" s="2">
        <v>2.5000000000000001E-2</v>
      </c>
      <c r="J4" s="2">
        <v>2.5000000000000001E-2</v>
      </c>
      <c r="K4" s="3" t="s">
        <v>6</v>
      </c>
      <c r="L4" s="2" t="s">
        <v>7</v>
      </c>
      <c r="M4" s="1" t="s">
        <v>8</v>
      </c>
    </row>
    <row r="5" spans="1:13">
      <c r="E5" s="4" t="s">
        <v>9</v>
      </c>
      <c r="F5" s="4"/>
      <c r="G5" s="4"/>
      <c r="H5" s="4">
        <v>0</v>
      </c>
      <c r="I5" s="5">
        <v>0</v>
      </c>
      <c r="J5" s="5">
        <v>0</v>
      </c>
      <c r="K5" s="5">
        <f t="shared" ref="K5:K11" si="0">I5+J5</f>
        <v>0</v>
      </c>
      <c r="L5" s="4"/>
      <c r="M5" s="4">
        <f>SUM(H5:L5)</f>
        <v>0</v>
      </c>
    </row>
    <row r="6" spans="1:13">
      <c r="A6" s="6"/>
      <c r="C6" t="s">
        <v>40</v>
      </c>
      <c r="H6" s="7"/>
      <c r="I6" s="7"/>
      <c r="J6" s="7"/>
      <c r="K6" s="7">
        <f t="shared" si="0"/>
        <v>0</v>
      </c>
      <c r="M6" s="7">
        <f t="shared" ref="M6:M11" si="1">H6+I6+J6+L6</f>
        <v>0</v>
      </c>
    </row>
    <row r="7" spans="1:13">
      <c r="A7" s="8"/>
      <c r="B7" s="4"/>
      <c r="C7" s="4" t="s">
        <v>41</v>
      </c>
      <c r="D7" s="4"/>
      <c r="H7" s="19"/>
      <c r="I7" s="4"/>
      <c r="J7" s="4"/>
      <c r="K7" s="7">
        <f t="shared" si="0"/>
        <v>0</v>
      </c>
      <c r="L7" s="4"/>
      <c r="M7" s="7">
        <f t="shared" si="1"/>
        <v>0</v>
      </c>
    </row>
    <row r="8" spans="1:13">
      <c r="A8" s="8"/>
      <c r="B8" s="4"/>
      <c r="C8" s="4"/>
      <c r="D8" s="4"/>
      <c r="H8" s="4"/>
      <c r="I8" s="4"/>
      <c r="J8" s="4"/>
      <c r="K8" s="7"/>
      <c r="L8" s="4"/>
      <c r="M8" s="7"/>
    </row>
    <row r="9" spans="1:13">
      <c r="A9" s="8"/>
      <c r="B9" s="4"/>
      <c r="C9" s="4"/>
      <c r="D9" s="4"/>
      <c r="H9" s="4"/>
      <c r="I9" s="4"/>
      <c r="J9" s="4"/>
      <c r="K9" s="7"/>
      <c r="L9" s="4"/>
      <c r="M9" s="7"/>
    </row>
    <row r="10" spans="1:13">
      <c r="A10" s="8"/>
      <c r="B10" s="4"/>
      <c r="C10" s="4"/>
      <c r="D10" s="4"/>
      <c r="H10" s="4"/>
      <c r="I10" s="19"/>
      <c r="J10" s="19"/>
      <c r="K10" s="7"/>
      <c r="L10" s="4"/>
      <c r="M10" s="7"/>
    </row>
    <row r="11" spans="1:13" s="4" customFormat="1">
      <c r="A11" s="8">
        <v>44020</v>
      </c>
      <c r="B11" s="4" t="s">
        <v>42</v>
      </c>
      <c r="C11" s="4" t="s">
        <v>45</v>
      </c>
      <c r="D11" s="4" t="s">
        <v>28</v>
      </c>
      <c r="E11" s="4" t="s">
        <v>10</v>
      </c>
      <c r="F11" s="4" t="s">
        <v>19</v>
      </c>
      <c r="G11" s="4">
        <v>31039000</v>
      </c>
      <c r="H11" s="4">
        <v>111428.58</v>
      </c>
      <c r="I11" s="4">
        <v>2785.71</v>
      </c>
      <c r="J11" s="4">
        <v>2785.71</v>
      </c>
      <c r="K11" s="19">
        <f t="shared" si="0"/>
        <v>5571.42</v>
      </c>
      <c r="M11" s="19">
        <f t="shared" si="1"/>
        <v>117000.00000000001</v>
      </c>
    </row>
    <row r="12" spans="1:13">
      <c r="A12" s="8"/>
      <c r="B12" s="4"/>
      <c r="C12" s="4"/>
      <c r="D12" s="4"/>
      <c r="H12" s="4"/>
      <c r="I12" s="4"/>
      <c r="J12" s="4"/>
      <c r="K12" s="7"/>
      <c r="L12" s="4"/>
      <c r="M12" s="7"/>
    </row>
    <row r="13" spans="1:13">
      <c r="A13" s="8"/>
      <c r="B13" s="4"/>
      <c r="C13" s="4"/>
      <c r="D13" s="4"/>
      <c r="H13" s="4"/>
      <c r="I13" s="4"/>
      <c r="J13" s="4"/>
      <c r="K13" s="7"/>
      <c r="L13" s="4"/>
      <c r="M13" s="7"/>
    </row>
    <row r="14" spans="1:13">
      <c r="A14" s="9"/>
      <c r="B14" s="9"/>
      <c r="C14" s="9"/>
      <c r="D14" s="9"/>
      <c r="E14" s="9" t="s">
        <v>12</v>
      </c>
      <c r="F14" s="9"/>
      <c r="G14" s="9"/>
      <c r="H14" s="10">
        <f>SUM(H6:H13)</f>
        <v>111428.58</v>
      </c>
      <c r="I14" s="10">
        <f t="shared" ref="I14:M14" si="2">SUM(I6:I13)</f>
        <v>2785.71</v>
      </c>
      <c r="J14" s="10">
        <f t="shared" si="2"/>
        <v>2785.71</v>
      </c>
      <c r="K14" s="10">
        <f t="shared" si="2"/>
        <v>5571.42</v>
      </c>
      <c r="L14" s="10">
        <f t="shared" si="2"/>
        <v>0</v>
      </c>
      <c r="M14" s="10">
        <f t="shared" si="2"/>
        <v>117000.00000000001</v>
      </c>
    </row>
    <row r="16" spans="1:1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>
      <c r="E17" s="27" t="s">
        <v>13</v>
      </c>
      <c r="F17" s="27"/>
      <c r="G17" s="27"/>
      <c r="H17" s="27"/>
      <c r="I17" s="27"/>
      <c r="J17" s="27"/>
      <c r="K17" s="27"/>
      <c r="L17" s="27"/>
      <c r="M17" s="27"/>
    </row>
    <row r="18" spans="1:13">
      <c r="E18" s="27" t="s">
        <v>44</v>
      </c>
      <c r="F18" s="27"/>
      <c r="G18" s="27"/>
      <c r="H18" s="27"/>
      <c r="I18" s="27"/>
      <c r="J18" s="27"/>
      <c r="K18" s="27"/>
      <c r="L18" s="27"/>
      <c r="M18" s="27"/>
    </row>
    <row r="19" spans="1:13" ht="30">
      <c r="E19" s="23"/>
      <c r="F19" s="23"/>
      <c r="G19" s="23"/>
      <c r="H19" s="23"/>
      <c r="I19" s="13" t="s">
        <v>14</v>
      </c>
      <c r="J19" s="13" t="s">
        <v>15</v>
      </c>
      <c r="K19" s="3" t="s">
        <v>6</v>
      </c>
      <c r="L19" s="23"/>
      <c r="M19" s="23"/>
    </row>
    <row r="20" spans="1:13">
      <c r="E20" t="s">
        <v>16</v>
      </c>
      <c r="H20">
        <v>3730</v>
      </c>
      <c r="I20" s="14">
        <v>0</v>
      </c>
      <c r="J20" s="14">
        <v>0</v>
      </c>
      <c r="K20" s="14"/>
      <c r="M20" s="1">
        <f>SUM(H20:L20)</f>
        <v>3730</v>
      </c>
    </row>
    <row r="21" spans="1:13">
      <c r="I21" s="14">
        <v>0.09</v>
      </c>
      <c r="J21" s="14">
        <v>0.09</v>
      </c>
      <c r="K21" s="14"/>
      <c r="M21" s="1"/>
    </row>
    <row r="22" spans="1:13">
      <c r="E22" t="s">
        <v>17</v>
      </c>
      <c r="H22">
        <v>50.84</v>
      </c>
      <c r="I22">
        <v>4.58</v>
      </c>
      <c r="J22">
        <v>4.58</v>
      </c>
      <c r="K22" s="7">
        <f>I22+J22</f>
        <v>9.16</v>
      </c>
      <c r="L22">
        <v>0</v>
      </c>
      <c r="M22" s="1">
        <f>H22+I22+J22+L22</f>
        <v>60</v>
      </c>
    </row>
    <row r="23" spans="1:13">
      <c r="I23" s="2">
        <v>2.5000000000000001E-2</v>
      </c>
      <c r="J23" s="2">
        <v>0.33329999999999999</v>
      </c>
      <c r="K23" s="2"/>
      <c r="M23" s="1"/>
    </row>
    <row r="24" spans="1:13">
      <c r="E24" t="s">
        <v>10</v>
      </c>
      <c r="H24" s="7">
        <v>433333.4</v>
      </c>
      <c r="I24">
        <v>10833.3</v>
      </c>
      <c r="J24">
        <v>10833.3</v>
      </c>
      <c r="K24" s="7">
        <f>I24+J24</f>
        <v>21666.6</v>
      </c>
      <c r="M24" s="15">
        <f>H24+I24+J24+L24</f>
        <v>455000</v>
      </c>
    </row>
    <row r="25" spans="1:13">
      <c r="A25" s="16"/>
      <c r="B25" s="16"/>
      <c r="C25" s="16"/>
      <c r="D25" s="16"/>
      <c r="E25" s="16" t="s">
        <v>8</v>
      </c>
      <c r="F25" s="16"/>
      <c r="G25" s="16"/>
      <c r="H25" s="16">
        <f>SUM(H20:H24)</f>
        <v>437114.24000000005</v>
      </c>
      <c r="I25" s="16">
        <f>I22+I24</f>
        <v>10837.88</v>
      </c>
      <c r="J25" s="16">
        <f>J22+J24</f>
        <v>10837.88</v>
      </c>
      <c r="K25" s="17">
        <f>SUM(K20:K24)</f>
        <v>21675.759999999998</v>
      </c>
      <c r="L25" s="16"/>
      <c r="M25" s="18">
        <f>H25+I25+J25+L25</f>
        <v>458790.00000000006</v>
      </c>
    </row>
  </sheetData>
  <mergeCells count="4">
    <mergeCell ref="E1:M1"/>
    <mergeCell ref="E2:M2"/>
    <mergeCell ref="E17:M17"/>
    <mergeCell ref="E18:M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5"/>
  <sheetViews>
    <sheetView topLeftCell="A4" workbookViewId="0">
      <selection activeCell="A4" sqref="A1:XFD1048576"/>
    </sheetView>
  </sheetViews>
  <sheetFormatPr defaultRowHeight="15"/>
  <cols>
    <col min="1" max="1" width="8.28515625" customWidth="1"/>
    <col min="2" max="2" width="13.7109375" customWidth="1"/>
    <col min="3" max="3" width="12.85546875" customWidth="1"/>
    <col min="4" max="4" width="17.28515625" customWidth="1"/>
    <col min="5" max="5" width="10.42578125" customWidth="1"/>
    <col min="6" max="6" width="18.140625" customWidth="1"/>
    <col min="7" max="7" width="11.140625" bestFit="1" customWidth="1"/>
    <col min="8" max="8" width="10.42578125" customWidth="1"/>
    <col min="9" max="9" width="9.28515625" bestFit="1" customWidth="1"/>
    <col min="10" max="10" width="14.28515625" customWidth="1"/>
    <col min="11" max="11" width="12.28515625" customWidth="1"/>
    <col min="12" max="12" width="5.85546875" customWidth="1"/>
    <col min="13" max="13" width="12.42578125" customWidth="1"/>
  </cols>
  <sheetData>
    <row r="1" spans="1:13">
      <c r="E1" s="27" t="s">
        <v>0</v>
      </c>
      <c r="F1" s="27"/>
      <c r="G1" s="27"/>
      <c r="H1" s="27"/>
      <c r="I1" s="27"/>
      <c r="J1" s="27"/>
      <c r="K1" s="27"/>
      <c r="L1" s="27"/>
      <c r="M1" s="27"/>
    </row>
    <row r="2" spans="1:13">
      <c r="E2" s="27" t="s">
        <v>46</v>
      </c>
      <c r="F2" s="27"/>
      <c r="G2" s="27"/>
      <c r="H2" s="27"/>
      <c r="I2" s="27"/>
      <c r="J2" s="27"/>
      <c r="K2" s="27"/>
      <c r="L2" s="27"/>
      <c r="M2" s="27"/>
    </row>
    <row r="4" spans="1:13" ht="30">
      <c r="A4" t="s">
        <v>1</v>
      </c>
      <c r="B4" t="s">
        <v>2</v>
      </c>
      <c r="C4" t="s">
        <v>26</v>
      </c>
      <c r="D4" s="21" t="s">
        <v>33</v>
      </c>
      <c r="E4" s="1"/>
      <c r="F4" s="1" t="s">
        <v>3</v>
      </c>
      <c r="G4" s="1" t="s">
        <v>4</v>
      </c>
      <c r="H4" s="1" t="s">
        <v>5</v>
      </c>
      <c r="I4" s="2"/>
      <c r="J4" s="2"/>
      <c r="K4" s="3" t="s">
        <v>6</v>
      </c>
      <c r="L4" s="2" t="s">
        <v>7</v>
      </c>
      <c r="M4" s="1" t="s">
        <v>8</v>
      </c>
    </row>
    <row r="5" spans="1:13">
      <c r="E5" s="4" t="s">
        <v>9</v>
      </c>
      <c r="F5" s="4"/>
      <c r="G5" s="4"/>
      <c r="H5" s="4">
        <v>0</v>
      </c>
      <c r="I5" s="5">
        <v>0</v>
      </c>
      <c r="J5" s="5">
        <v>0</v>
      </c>
      <c r="K5" s="5">
        <f t="shared" ref="K5:K12" si="0">I5+J5</f>
        <v>0</v>
      </c>
      <c r="L5" s="4"/>
      <c r="M5" s="4">
        <f>SUM(H5:L5)</f>
        <v>0</v>
      </c>
    </row>
    <row r="6" spans="1:13">
      <c r="A6" s="6"/>
      <c r="C6" t="s">
        <v>40</v>
      </c>
      <c r="H6" s="7"/>
      <c r="I6" s="7"/>
      <c r="J6" s="7"/>
      <c r="K6" s="7">
        <f t="shared" si="0"/>
        <v>0</v>
      </c>
      <c r="M6" s="7">
        <f t="shared" ref="M6:M12" si="1">H6+I6+J6+L6</f>
        <v>0</v>
      </c>
    </row>
    <row r="7" spans="1:13">
      <c r="A7" s="8"/>
      <c r="B7" s="4"/>
      <c r="C7" s="4" t="s">
        <v>41</v>
      </c>
      <c r="D7" s="4"/>
      <c r="H7" s="19"/>
      <c r="I7" s="4"/>
      <c r="J7" s="4"/>
      <c r="K7" s="7">
        <f t="shared" si="0"/>
        <v>0</v>
      </c>
      <c r="L7" s="4"/>
      <c r="M7" s="7">
        <f t="shared" si="1"/>
        <v>0</v>
      </c>
    </row>
    <row r="8" spans="1:13">
      <c r="A8" s="8"/>
      <c r="B8" s="4"/>
      <c r="C8" s="4"/>
      <c r="D8" s="4"/>
      <c r="H8" s="4"/>
      <c r="I8" s="14">
        <v>0.09</v>
      </c>
      <c r="J8" s="14">
        <v>0.09</v>
      </c>
      <c r="K8" s="7"/>
      <c r="L8" s="4"/>
      <c r="M8" s="7"/>
    </row>
    <row r="9" spans="1:13" ht="30">
      <c r="A9" s="8"/>
      <c r="B9" s="4"/>
      <c r="C9" s="4" t="s">
        <v>50</v>
      </c>
      <c r="D9" s="26" t="s">
        <v>51</v>
      </c>
      <c r="E9" t="s">
        <v>50</v>
      </c>
      <c r="F9" t="s">
        <v>52</v>
      </c>
      <c r="G9">
        <v>73170013</v>
      </c>
      <c r="H9" s="19">
        <v>3547.5</v>
      </c>
      <c r="I9" s="4">
        <v>319.29000000000002</v>
      </c>
      <c r="J9" s="4">
        <v>319.29000000000002</v>
      </c>
      <c r="K9" s="7">
        <f>SUM(I9:J9)</f>
        <v>638.58000000000004</v>
      </c>
      <c r="L9" s="4">
        <v>-0.08</v>
      </c>
      <c r="M9" s="7">
        <f t="shared" si="1"/>
        <v>4186</v>
      </c>
    </row>
    <row r="10" spans="1:13">
      <c r="A10" s="8"/>
      <c r="B10" s="4"/>
      <c r="C10" s="4"/>
      <c r="D10" s="4"/>
      <c r="H10" s="4"/>
      <c r="I10" s="2">
        <v>2.5000000000000001E-2</v>
      </c>
      <c r="J10" s="2">
        <v>2.5000000000000001E-2</v>
      </c>
      <c r="K10" s="7"/>
      <c r="L10" s="4"/>
      <c r="M10" s="7"/>
    </row>
    <row r="11" spans="1:13" s="4" customFormat="1">
      <c r="A11" s="8">
        <v>44077</v>
      </c>
      <c r="B11" s="4" t="s">
        <v>47</v>
      </c>
      <c r="C11" s="4" t="s">
        <v>48</v>
      </c>
      <c r="D11" s="4" t="s">
        <v>28</v>
      </c>
      <c r="E11" s="4" t="s">
        <v>10</v>
      </c>
      <c r="F11" s="4" t="s">
        <v>19</v>
      </c>
      <c r="G11" s="4">
        <v>31042000</v>
      </c>
      <c r="H11" s="4">
        <v>242857.14</v>
      </c>
      <c r="I11" s="4">
        <v>6071.43</v>
      </c>
      <c r="J11" s="4">
        <v>6071.43</v>
      </c>
      <c r="K11" s="19">
        <f t="shared" si="0"/>
        <v>12142.86</v>
      </c>
      <c r="M11" s="19">
        <f t="shared" si="1"/>
        <v>255000</v>
      </c>
    </row>
    <row r="12" spans="1:13">
      <c r="A12" s="8">
        <v>44102</v>
      </c>
      <c r="B12" s="4" t="s">
        <v>49</v>
      </c>
      <c r="C12" s="4" t="s">
        <v>43</v>
      </c>
      <c r="D12" s="4" t="s">
        <v>28</v>
      </c>
      <c r="E12" s="4" t="s">
        <v>10</v>
      </c>
      <c r="F12" s="4" t="s">
        <v>19</v>
      </c>
      <c r="G12" s="4">
        <v>31021000</v>
      </c>
      <c r="H12" s="4">
        <v>93642.86</v>
      </c>
      <c r="I12" s="4">
        <v>2341.0700000000002</v>
      </c>
      <c r="J12" s="4">
        <v>2341.0700000000002</v>
      </c>
      <c r="K12" s="19">
        <f t="shared" si="0"/>
        <v>4682.1400000000003</v>
      </c>
      <c r="L12" s="4"/>
      <c r="M12" s="19">
        <f t="shared" si="1"/>
        <v>98325.000000000015</v>
      </c>
    </row>
    <row r="13" spans="1:13">
      <c r="A13" s="8"/>
      <c r="B13" s="4"/>
      <c r="C13" s="4"/>
      <c r="D13" s="4"/>
      <c r="H13" s="4"/>
      <c r="I13" s="4"/>
      <c r="J13" s="4"/>
      <c r="K13" s="7"/>
      <c r="L13" s="4"/>
      <c r="M13" s="7"/>
    </row>
    <row r="14" spans="1:13">
      <c r="A14" s="9"/>
      <c r="B14" s="9"/>
      <c r="C14" s="9"/>
      <c r="D14" s="9"/>
      <c r="E14" s="9" t="s">
        <v>12</v>
      </c>
      <c r="F14" s="9"/>
      <c r="G14" s="9"/>
      <c r="H14" s="10">
        <f>SUM(H6:H13)</f>
        <v>340047.5</v>
      </c>
      <c r="I14" s="10">
        <f t="shared" ref="I14:M14" si="2">SUM(I6:I13)</f>
        <v>8731.9050000000007</v>
      </c>
      <c r="J14" s="10">
        <f t="shared" si="2"/>
        <v>8731.9050000000007</v>
      </c>
      <c r="K14" s="10">
        <f t="shared" si="2"/>
        <v>17463.580000000002</v>
      </c>
      <c r="L14" s="10">
        <f t="shared" si="2"/>
        <v>-0.08</v>
      </c>
      <c r="M14" s="10">
        <f t="shared" si="2"/>
        <v>357511</v>
      </c>
    </row>
    <row r="16" spans="1:1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>
      <c r="E17" s="27" t="s">
        <v>13</v>
      </c>
      <c r="F17" s="27"/>
      <c r="G17" s="27"/>
      <c r="H17" s="27"/>
      <c r="I17" s="27"/>
      <c r="J17" s="27"/>
      <c r="K17" s="27"/>
      <c r="L17" s="27"/>
      <c r="M17" s="27"/>
    </row>
    <row r="18" spans="1:13">
      <c r="E18" s="27" t="s">
        <v>46</v>
      </c>
      <c r="F18" s="27"/>
      <c r="G18" s="27"/>
      <c r="H18" s="27"/>
      <c r="I18" s="27"/>
      <c r="J18" s="27"/>
      <c r="K18" s="27"/>
      <c r="L18" s="27"/>
      <c r="M18" s="27"/>
    </row>
    <row r="19" spans="1:13" ht="30">
      <c r="E19" s="24"/>
      <c r="F19" s="24"/>
      <c r="G19" s="24"/>
      <c r="H19" s="24"/>
      <c r="I19" s="13" t="s">
        <v>14</v>
      </c>
      <c r="J19" s="13" t="s">
        <v>15</v>
      </c>
      <c r="K19" s="3" t="s">
        <v>6</v>
      </c>
      <c r="L19" s="24"/>
      <c r="M19" s="24"/>
    </row>
    <row r="20" spans="1:13">
      <c r="E20" t="s">
        <v>16</v>
      </c>
      <c r="H20">
        <v>3110</v>
      </c>
      <c r="I20" s="14">
        <v>0</v>
      </c>
      <c r="J20" s="14">
        <v>0</v>
      </c>
      <c r="K20" s="14"/>
      <c r="M20" s="1">
        <f>SUM(H20:L20)</f>
        <v>3110</v>
      </c>
    </row>
    <row r="21" spans="1:13">
      <c r="I21" s="14">
        <v>0.09</v>
      </c>
      <c r="J21" s="14">
        <v>0.09</v>
      </c>
      <c r="K21" s="14"/>
      <c r="M21" s="1"/>
    </row>
    <row r="22" spans="1:13">
      <c r="E22" t="s">
        <v>17</v>
      </c>
      <c r="H22">
        <v>0</v>
      </c>
      <c r="I22">
        <v>0</v>
      </c>
      <c r="J22">
        <v>0</v>
      </c>
      <c r="K22" s="7">
        <f>I22+J22</f>
        <v>0</v>
      </c>
      <c r="L22">
        <v>0</v>
      </c>
      <c r="M22" s="1">
        <f>H22+I22+J22+L22</f>
        <v>0</v>
      </c>
    </row>
    <row r="23" spans="1:13">
      <c r="I23" s="2">
        <v>2.5000000000000001E-2</v>
      </c>
      <c r="J23" s="2">
        <v>0.33329999999999999</v>
      </c>
      <c r="K23" s="2"/>
      <c r="M23" s="1"/>
    </row>
    <row r="24" spans="1:13">
      <c r="E24" t="s">
        <v>10</v>
      </c>
      <c r="H24" s="7">
        <v>411238.1</v>
      </c>
      <c r="I24">
        <v>10280.950000000001</v>
      </c>
      <c r="J24">
        <v>10280.950000000001</v>
      </c>
      <c r="K24" s="7">
        <f>I24+J24</f>
        <v>20561.900000000001</v>
      </c>
      <c r="M24" s="15">
        <f>H24+I24+J24+L24</f>
        <v>431800</v>
      </c>
    </row>
    <row r="25" spans="1:13">
      <c r="A25" s="16"/>
      <c r="B25" s="16"/>
      <c r="C25" s="16"/>
      <c r="D25" s="16"/>
      <c r="E25" s="16" t="s">
        <v>8</v>
      </c>
      <c r="F25" s="16"/>
      <c r="G25" s="16"/>
      <c r="H25" s="16">
        <f>SUM(H20:H24)</f>
        <v>414348.1</v>
      </c>
      <c r="I25" s="16">
        <f>I22+I24</f>
        <v>10280.950000000001</v>
      </c>
      <c r="J25" s="16">
        <f>J22+J24</f>
        <v>10280.950000000001</v>
      </c>
      <c r="K25" s="17">
        <f>SUM(K20:K24)</f>
        <v>20561.900000000001</v>
      </c>
      <c r="L25" s="16"/>
      <c r="M25" s="18">
        <f>H25+I25+J25+L25</f>
        <v>434910</v>
      </c>
    </row>
  </sheetData>
  <mergeCells count="4">
    <mergeCell ref="E1:M1"/>
    <mergeCell ref="E2:M2"/>
    <mergeCell ref="E17:M17"/>
    <mergeCell ref="E18:M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A7" workbookViewId="0">
      <selection activeCell="E28" sqref="E28"/>
    </sheetView>
  </sheetViews>
  <sheetFormatPr defaultRowHeight="15"/>
  <cols>
    <col min="1" max="1" width="9.7109375" customWidth="1"/>
    <col min="2" max="2" width="13.7109375" customWidth="1"/>
    <col min="3" max="3" width="12.85546875" customWidth="1"/>
    <col min="4" max="4" width="17.28515625" customWidth="1"/>
    <col min="5" max="5" width="10.42578125" customWidth="1"/>
    <col min="6" max="6" width="18.140625" customWidth="1"/>
    <col min="7" max="7" width="11.140625" bestFit="1" customWidth="1"/>
    <col min="8" max="8" width="10.42578125" customWidth="1"/>
    <col min="9" max="9" width="9.28515625" bestFit="1" customWidth="1"/>
    <col min="10" max="10" width="14.28515625" customWidth="1"/>
    <col min="11" max="11" width="12.28515625" customWidth="1"/>
    <col min="12" max="12" width="5.85546875" customWidth="1"/>
    <col min="13" max="13" width="12.42578125" customWidth="1"/>
  </cols>
  <sheetData>
    <row r="1" spans="1:13">
      <c r="E1" s="27" t="s">
        <v>0</v>
      </c>
      <c r="F1" s="27"/>
      <c r="G1" s="27"/>
      <c r="H1" s="27"/>
      <c r="I1" s="27"/>
      <c r="J1" s="27"/>
      <c r="K1" s="27"/>
      <c r="L1" s="27"/>
      <c r="M1" s="27"/>
    </row>
    <row r="2" spans="1:13">
      <c r="E2" s="27" t="s">
        <v>53</v>
      </c>
      <c r="F2" s="27"/>
      <c r="G2" s="27"/>
      <c r="H2" s="27"/>
      <c r="I2" s="27"/>
      <c r="J2" s="27"/>
      <c r="K2" s="27"/>
      <c r="L2" s="27"/>
      <c r="M2" s="27"/>
    </row>
    <row r="4" spans="1:13" ht="30">
      <c r="A4" t="s">
        <v>1</v>
      </c>
      <c r="B4" t="s">
        <v>2</v>
      </c>
      <c r="C4" t="s">
        <v>26</v>
      </c>
      <c r="D4" s="21" t="s">
        <v>33</v>
      </c>
      <c r="E4" s="1"/>
      <c r="F4" s="1" t="s">
        <v>3</v>
      </c>
      <c r="G4" s="1" t="s">
        <v>4</v>
      </c>
      <c r="H4" s="1" t="s">
        <v>5</v>
      </c>
      <c r="I4" s="2"/>
      <c r="J4" s="2"/>
      <c r="K4" s="3" t="s">
        <v>6</v>
      </c>
      <c r="L4" s="2" t="s">
        <v>7</v>
      </c>
      <c r="M4" s="1" t="s">
        <v>8</v>
      </c>
    </row>
    <row r="5" spans="1:13">
      <c r="E5" s="4" t="s">
        <v>9</v>
      </c>
      <c r="F5" s="4"/>
      <c r="G5" s="4"/>
      <c r="H5" s="4">
        <v>0</v>
      </c>
      <c r="I5" s="5">
        <v>0</v>
      </c>
      <c r="J5" s="5">
        <v>0</v>
      </c>
      <c r="K5" s="5">
        <f t="shared" ref="K5:K12" si="0">I5+J5</f>
        <v>0</v>
      </c>
      <c r="L5" s="4"/>
      <c r="M5" s="4">
        <f>SUM(H5:L5)</f>
        <v>0</v>
      </c>
    </row>
    <row r="6" spans="1:13">
      <c r="A6" s="6"/>
      <c r="C6" t="s">
        <v>40</v>
      </c>
      <c r="H6" s="7"/>
      <c r="I6" s="7"/>
      <c r="J6" s="7"/>
      <c r="K6" s="7">
        <f t="shared" si="0"/>
        <v>0</v>
      </c>
      <c r="M6" s="7">
        <f t="shared" ref="M6:M12" si="1">H6+I6+J6+L6</f>
        <v>0</v>
      </c>
    </row>
    <row r="7" spans="1:13">
      <c r="A7" s="8"/>
      <c r="B7" s="4"/>
      <c r="C7" s="4" t="s">
        <v>41</v>
      </c>
      <c r="D7" s="4"/>
      <c r="H7" s="19"/>
      <c r="I7" s="4"/>
      <c r="J7" s="4"/>
      <c r="K7" s="7">
        <f t="shared" si="0"/>
        <v>0</v>
      </c>
      <c r="L7" s="4"/>
      <c r="M7" s="7">
        <f t="shared" si="1"/>
        <v>0</v>
      </c>
    </row>
    <row r="8" spans="1:13">
      <c r="A8" s="8"/>
      <c r="B8" s="4"/>
      <c r="C8" s="4"/>
      <c r="D8" s="4"/>
      <c r="H8" s="4"/>
      <c r="I8" s="14">
        <v>0.09</v>
      </c>
      <c r="J8" s="14">
        <v>0.09</v>
      </c>
      <c r="K8" s="7"/>
      <c r="L8" s="4"/>
      <c r="M8" s="7"/>
    </row>
    <row r="9" spans="1:13">
      <c r="A9" s="8"/>
      <c r="B9" s="4"/>
      <c r="C9" s="4"/>
      <c r="D9" s="26"/>
      <c r="H9" s="19"/>
      <c r="I9" s="4"/>
      <c r="J9" s="4"/>
      <c r="K9" s="7"/>
      <c r="L9" s="4"/>
      <c r="M9" s="7"/>
    </row>
    <row r="10" spans="1:13">
      <c r="A10" s="8"/>
      <c r="B10" s="4"/>
      <c r="C10" s="4"/>
      <c r="D10" s="4"/>
      <c r="H10" s="4"/>
      <c r="I10" s="2">
        <v>2.5000000000000001E-2</v>
      </c>
      <c r="J10" s="2">
        <v>2.5000000000000001E-2</v>
      </c>
      <c r="K10" s="7"/>
      <c r="L10" s="4"/>
      <c r="M10" s="7"/>
    </row>
    <row r="11" spans="1:13" s="4" customFormat="1">
      <c r="A11" s="8"/>
      <c r="K11" s="19"/>
      <c r="M11" s="19"/>
    </row>
    <row r="12" spans="1:13">
      <c r="A12" s="8"/>
      <c r="B12" s="4"/>
      <c r="C12" s="4"/>
      <c r="D12" s="4"/>
      <c r="E12" s="4"/>
      <c r="F12" s="4"/>
      <c r="G12" s="4"/>
      <c r="H12" s="4"/>
      <c r="I12" s="4"/>
      <c r="J12" s="4"/>
      <c r="K12" s="19"/>
      <c r="L12" s="4"/>
      <c r="M12" s="19"/>
    </row>
    <row r="13" spans="1:13">
      <c r="A13" s="8"/>
      <c r="B13" s="4"/>
      <c r="C13" s="4"/>
      <c r="D13" s="4"/>
      <c r="H13" s="4"/>
      <c r="I13" s="4"/>
      <c r="J13" s="4"/>
      <c r="K13" s="7"/>
      <c r="L13" s="4"/>
      <c r="M13" s="7"/>
    </row>
    <row r="14" spans="1:13">
      <c r="A14" s="9"/>
      <c r="B14" s="9"/>
      <c r="C14" s="9"/>
      <c r="D14" s="9"/>
      <c r="E14" s="9" t="s">
        <v>12</v>
      </c>
      <c r="F14" s="9"/>
      <c r="G14" s="9"/>
      <c r="H14" s="10">
        <f>SUM(H6:H13)</f>
        <v>0</v>
      </c>
      <c r="I14" s="10">
        <f t="shared" ref="I14:M14" si="2">SUM(I6:I13)</f>
        <v>0.11499999999999999</v>
      </c>
      <c r="J14" s="10">
        <f t="shared" si="2"/>
        <v>0.11499999999999999</v>
      </c>
      <c r="K14" s="10">
        <f t="shared" si="2"/>
        <v>0</v>
      </c>
      <c r="L14" s="10">
        <f t="shared" si="2"/>
        <v>0</v>
      </c>
      <c r="M14" s="10">
        <f t="shared" si="2"/>
        <v>0</v>
      </c>
    </row>
    <row r="16" spans="1:1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>
      <c r="E17" s="27" t="s">
        <v>13</v>
      </c>
      <c r="F17" s="27"/>
      <c r="G17" s="27"/>
      <c r="H17" s="27"/>
      <c r="I17" s="27"/>
      <c r="J17" s="27"/>
      <c r="K17" s="27"/>
      <c r="L17" s="27"/>
      <c r="M17" s="27"/>
    </row>
    <row r="18" spans="1:13">
      <c r="E18" s="27" t="s">
        <v>53</v>
      </c>
      <c r="F18" s="27"/>
      <c r="G18" s="27"/>
      <c r="H18" s="27"/>
      <c r="I18" s="27"/>
      <c r="J18" s="27"/>
      <c r="K18" s="27"/>
      <c r="L18" s="27"/>
      <c r="M18" s="27"/>
    </row>
    <row r="19" spans="1:13" ht="30">
      <c r="E19" s="25"/>
      <c r="F19" s="25"/>
      <c r="G19" s="25"/>
      <c r="H19" s="25"/>
      <c r="I19" s="13" t="s">
        <v>14</v>
      </c>
      <c r="J19" s="13" t="s">
        <v>15</v>
      </c>
      <c r="K19" s="3" t="s">
        <v>6</v>
      </c>
      <c r="L19" s="25"/>
      <c r="M19" s="25"/>
    </row>
    <row r="20" spans="1:13">
      <c r="E20" t="s">
        <v>16</v>
      </c>
      <c r="H20">
        <v>2420</v>
      </c>
      <c r="I20" s="14">
        <v>0</v>
      </c>
      <c r="J20" s="14">
        <v>0</v>
      </c>
      <c r="K20" s="14"/>
      <c r="M20" s="1">
        <f>SUM(H20:L20)</f>
        <v>2420</v>
      </c>
    </row>
    <row r="21" spans="1:13">
      <c r="I21" s="14">
        <v>0.09</v>
      </c>
      <c r="J21" s="14">
        <v>0.09</v>
      </c>
      <c r="K21" s="14"/>
      <c r="M21" s="1"/>
    </row>
    <row r="22" spans="1:13">
      <c r="E22" t="s">
        <v>17</v>
      </c>
      <c r="H22">
        <v>101.7</v>
      </c>
      <c r="I22">
        <v>9.15</v>
      </c>
      <c r="J22">
        <v>9.15</v>
      </c>
      <c r="K22" s="7">
        <f>I22+J22</f>
        <v>18.3</v>
      </c>
      <c r="L22">
        <v>0</v>
      </c>
      <c r="M22" s="1">
        <f>H22+I22+J22+L22</f>
        <v>120.00000000000001</v>
      </c>
    </row>
    <row r="23" spans="1:13">
      <c r="I23" s="2">
        <v>2.5000000000000001E-2</v>
      </c>
      <c r="J23" s="2">
        <v>2.5000000000000001E-2</v>
      </c>
      <c r="K23" s="2"/>
      <c r="M23" s="1"/>
    </row>
    <row r="24" spans="1:13">
      <c r="E24" t="s">
        <v>10</v>
      </c>
      <c r="H24" s="7">
        <v>74333.38</v>
      </c>
      <c r="I24">
        <v>1858.31</v>
      </c>
      <c r="J24">
        <v>1858.31</v>
      </c>
      <c r="K24" s="7">
        <f>I24+J24</f>
        <v>3716.62</v>
      </c>
      <c r="M24" s="15">
        <f>H24+I24+J24+L24</f>
        <v>78050</v>
      </c>
    </row>
    <row r="25" spans="1:13">
      <c r="A25" s="16"/>
      <c r="B25" s="16"/>
      <c r="C25" s="16"/>
      <c r="D25" s="16"/>
      <c r="E25" s="16" t="s">
        <v>8</v>
      </c>
      <c r="F25" s="16"/>
      <c r="G25" s="16"/>
      <c r="H25" s="16">
        <f>SUM(H20:H24)</f>
        <v>76855.08</v>
      </c>
      <c r="I25" s="16">
        <f>I22+I24</f>
        <v>1867.46</v>
      </c>
      <c r="J25" s="16">
        <f>J22+J24</f>
        <v>1867.46</v>
      </c>
      <c r="K25" s="17">
        <f>SUM(K20:K24)</f>
        <v>3734.92</v>
      </c>
      <c r="L25" s="16"/>
      <c r="M25" s="18">
        <f>H25+I25+J25+L25</f>
        <v>80590.000000000015</v>
      </c>
    </row>
  </sheetData>
  <mergeCells count="4">
    <mergeCell ref="E1:M1"/>
    <mergeCell ref="E2:M2"/>
    <mergeCell ref="E17:M17"/>
    <mergeCell ref="E18:M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01-04-2020 TO 30-04-2020</vt:lpstr>
      <vt:lpstr>01-05-2020 to 31-05-2020</vt:lpstr>
      <vt:lpstr>01-06-2020 TO 30-06-2020</vt:lpstr>
      <vt:lpstr>01-07-2020 to 31-07-2020</vt:lpstr>
      <vt:lpstr>01-08-2020 TO 31-08-2020</vt:lpstr>
      <vt:lpstr>01-09-2020 TO 30-09-2020</vt:lpstr>
      <vt:lpstr>01-10-2020 to 31-10-2020</vt:lpstr>
      <vt:lpstr>'01-04-2020 TO 30-04-2020'!Print_Area</vt:lpstr>
      <vt:lpstr>'01-05-2020 to 31-05-2020'!Print_Area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2020-11-27T09:27:05Z</dcterms:modified>
</cp:coreProperties>
</file>